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2120" windowHeight="8988" activeTab="0"/>
  </bookViews>
  <sheets>
    <sheet name="所有護老者的數據輸入及分析結果" sheetId="1" r:id="rId1"/>
    <sheet name="認知障礙症服務數據" sheetId="2" r:id="rId2"/>
    <sheet name="言語治療服務數據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<sst xmlns="http://schemas.openxmlformats.org/spreadsheetml/2006/main" count="282" uniqueCount="186">
  <si>
    <t>甲2</t>
  </si>
  <si>
    <t>甲3</t>
  </si>
  <si>
    <t>甲4</t>
  </si>
  <si>
    <t>甲5</t>
  </si>
  <si>
    <t>甲6</t>
  </si>
  <si>
    <t>甲7</t>
  </si>
  <si>
    <t>甲8</t>
  </si>
  <si>
    <t>選項
7</t>
  </si>
  <si>
    <t>選項
8</t>
  </si>
  <si>
    <r>
      <t>甲、護老者對「長者日間護照中心」所提供的支援服務的滿意程度
在過去一年，</t>
    </r>
    <r>
      <rPr>
        <b/>
        <sz val="12"/>
        <rFont val="Times New Roman"/>
        <family val="1"/>
      </rPr>
      <t>………</t>
    </r>
  </si>
  <si>
    <t>乙、個人資料</t>
  </si>
  <si>
    <r>
      <t>註明或</t>
    </r>
    <r>
      <rPr>
        <b/>
        <sz val="12"/>
        <color indexed="48"/>
        <rFont val="新細明體"/>
        <family val="1"/>
      </rPr>
      <t>原因</t>
    </r>
    <r>
      <rPr>
        <b/>
        <sz val="12"/>
        <color indexed="48"/>
        <rFont val="Times New Roman"/>
        <family val="1"/>
      </rPr>
      <t>:</t>
    </r>
  </si>
  <si>
    <t>機構編號</t>
  </si>
  <si>
    <r>
      <t xml:space="preserve">1. </t>
    </r>
    <r>
      <rPr>
        <sz val="12"/>
        <rFont val="新細明體"/>
        <family val="1"/>
      </rPr>
      <t xml:space="preserve">性別
</t>
    </r>
  </si>
  <si>
    <r>
      <t xml:space="preserve">2. </t>
    </r>
    <r>
      <rPr>
        <sz val="12"/>
        <rFont val="細明體"/>
        <family val="3"/>
      </rPr>
      <t>年齡</t>
    </r>
  </si>
  <si>
    <r>
      <t xml:space="preserve">3. </t>
    </r>
    <r>
      <rPr>
        <sz val="12"/>
        <rFont val="新細明體"/>
        <family val="1"/>
      </rPr>
      <t xml:space="preserve">教育程度
</t>
    </r>
  </si>
  <si>
    <r>
      <t>甲部</t>
    </r>
    <r>
      <rPr>
        <b/>
        <sz val="12"/>
        <color indexed="48"/>
        <rFont val="Times New Roman"/>
        <family val="1"/>
      </rPr>
      <t xml:space="preserve"> : </t>
    </r>
    <r>
      <rPr>
        <b/>
        <sz val="12"/>
        <color indexed="48"/>
        <rFont val="細明體"/>
        <family val="3"/>
      </rPr>
      <t>護老者對「長者日間護照中心」所提供的支援服務的不滿意的原因</t>
    </r>
  </si>
  <si>
    <t xml:space="preserve">1. 照顧長者的技巧訓練課程/講座
</t>
  </si>
  <si>
    <t>3. 輔導服務/資源轉介</t>
  </si>
  <si>
    <t>4. 護老者互助/支援小組</t>
  </si>
  <si>
    <t>5. 諮詢服務</t>
  </si>
  <si>
    <t>6. 家人的聯誼活動</t>
  </si>
  <si>
    <t>7. 健康講座</t>
  </si>
  <si>
    <t>滿意程度平均值分佈</t>
  </si>
  <si>
    <t>甲1</t>
  </si>
  <si>
    <t>選答問題
總數</t>
  </si>
  <si>
    <t>滿意
(1.5≦ x＜2.5)</t>
  </si>
  <si>
    <t>選項
0</t>
  </si>
  <si>
    <t>選項
1</t>
  </si>
  <si>
    <t>選項
2</t>
  </si>
  <si>
    <t>選項
3</t>
  </si>
  <si>
    <t>選項
4</t>
  </si>
  <si>
    <t>選項
5</t>
  </si>
  <si>
    <t>選項
6</t>
  </si>
  <si>
    <t>個案
總數</t>
  </si>
  <si>
    <t>百分比
總和</t>
  </si>
  <si>
    <r>
      <t>乙</t>
    </r>
    <r>
      <rPr>
        <sz val="12"/>
        <color indexed="8"/>
        <rFont val="Times New Roman"/>
        <family val="1"/>
      </rPr>
      <t>2</t>
    </r>
  </si>
  <si>
    <r>
      <t>乙</t>
    </r>
    <r>
      <rPr>
        <sz val="12"/>
        <color indexed="8"/>
        <rFont val="Times New Roman"/>
        <family val="1"/>
      </rPr>
      <t>3</t>
    </r>
  </si>
  <si>
    <r>
      <t>乙</t>
    </r>
    <r>
      <rPr>
        <sz val="12"/>
        <color indexed="8"/>
        <rFont val="Times New Roman"/>
        <family val="1"/>
      </rPr>
      <t>4</t>
    </r>
  </si>
  <si>
    <r>
      <t>乙</t>
    </r>
    <r>
      <rPr>
        <sz val="12"/>
        <color indexed="8"/>
        <rFont val="Times New Roman"/>
        <family val="1"/>
      </rPr>
      <t>5</t>
    </r>
  </si>
  <si>
    <r>
      <t xml:space="preserve">2. </t>
    </r>
    <r>
      <rPr>
        <sz val="12"/>
        <rFont val="新細明體"/>
        <family val="1"/>
      </rPr>
      <t>她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他一星期到中心幾多日
此部份</t>
    </r>
    <r>
      <rPr>
        <sz val="12"/>
        <color indexed="10"/>
        <rFont val="新細明體"/>
        <family val="1"/>
      </rPr>
      <t>必須</t>
    </r>
    <r>
      <rPr>
        <sz val="12"/>
        <rFont val="新細明體"/>
        <family val="1"/>
      </rPr>
      <t>填寫</t>
    </r>
  </si>
  <si>
    <t>2. 借用/代購復康設施</t>
  </si>
  <si>
    <t>滿意程度
平均值</t>
  </si>
  <si>
    <r>
      <t xml:space="preserve">服務類別
</t>
    </r>
    <r>
      <rPr>
        <sz val="12"/>
        <rFont val="Times New Roman"/>
        <family val="1"/>
      </rPr>
      <t xml:space="preserve">1 = </t>
    </r>
    <r>
      <rPr>
        <sz val="12"/>
        <rFont val="細明體"/>
        <family val="3"/>
      </rPr>
      <t>曾使用，</t>
    </r>
    <r>
      <rPr>
        <sz val="12"/>
        <rFont val="Times New Roman"/>
        <family val="1"/>
      </rPr>
      <t xml:space="preserve">0 = </t>
    </r>
    <r>
      <rPr>
        <sz val="12"/>
        <rFont val="細明體"/>
        <family val="3"/>
      </rPr>
      <t>沒有使用</t>
    </r>
  </si>
  <si>
    <t>甲1</t>
  </si>
  <si>
    <t>甲2</t>
  </si>
  <si>
    <t>好滿意
(1≦ x＜1.5)</t>
  </si>
  <si>
    <t>普通/一半半
(2.5≦x＜3.5)</t>
  </si>
  <si>
    <t>唔滿意
(3.5≦x＜4.5)</t>
  </si>
  <si>
    <t>有沒有使用服務</t>
  </si>
  <si>
    <r>
      <t xml:space="preserve">護老者
問卷編號
</t>
    </r>
    <r>
      <rPr>
        <sz val="12"/>
        <color indexed="10"/>
        <rFont val="新細明體"/>
        <family val="1"/>
      </rPr>
      <t>(此欄資料作計算之用，請清楚填寫。每份問卷必須有一個編號)</t>
    </r>
  </si>
  <si>
    <t>數據分析結果：</t>
  </si>
  <si>
    <t>項目</t>
  </si>
  <si>
    <t>各項目個別選項的個案數目</t>
  </si>
  <si>
    <t>各項目個別選項的個案數目佔該項目整體個案的百分比</t>
  </si>
  <si>
    <t>受訪的形式</t>
  </si>
  <si>
    <t>接受服務年期</t>
  </si>
  <si>
    <t>到中心日數</t>
  </si>
  <si>
    <t>有沒有使用服務</t>
  </si>
  <si>
    <r>
      <t>問題</t>
    </r>
    <r>
      <rPr>
        <sz val="12"/>
        <color indexed="8"/>
        <rFont val="Times New Roman"/>
        <family val="1"/>
      </rPr>
      <t>3.1</t>
    </r>
  </si>
  <si>
    <r>
      <t>問題</t>
    </r>
    <r>
      <rPr>
        <sz val="12"/>
        <color indexed="8"/>
        <rFont val="Times New Roman"/>
        <family val="1"/>
      </rPr>
      <t>3.2</t>
    </r>
  </si>
  <si>
    <r>
      <t>問題</t>
    </r>
    <r>
      <rPr>
        <sz val="12"/>
        <color indexed="8"/>
        <rFont val="Times New Roman"/>
        <family val="1"/>
      </rPr>
      <t>3.3</t>
    </r>
  </si>
  <si>
    <r>
      <t>問題</t>
    </r>
    <r>
      <rPr>
        <sz val="12"/>
        <color indexed="8"/>
        <rFont val="Times New Roman"/>
        <family val="1"/>
      </rPr>
      <t>3.4</t>
    </r>
  </si>
  <si>
    <r>
      <t>問題</t>
    </r>
    <r>
      <rPr>
        <sz val="12"/>
        <color indexed="8"/>
        <rFont val="Times New Roman"/>
        <family val="1"/>
      </rPr>
      <t>3.5</t>
    </r>
  </si>
  <si>
    <r>
      <t>問題</t>
    </r>
    <r>
      <rPr>
        <sz val="12"/>
        <color indexed="8"/>
        <rFont val="Times New Roman"/>
        <family val="1"/>
      </rPr>
      <t>3.6</t>
    </r>
  </si>
  <si>
    <r>
      <t>問題</t>
    </r>
    <r>
      <rPr>
        <sz val="12"/>
        <color indexed="8"/>
        <rFont val="Times New Roman"/>
        <family val="1"/>
      </rPr>
      <t>3.7</t>
    </r>
  </si>
  <si>
    <r>
      <t>問題</t>
    </r>
    <r>
      <rPr>
        <sz val="12"/>
        <color indexed="8"/>
        <rFont val="Times New Roman"/>
        <family val="1"/>
      </rPr>
      <t>3.8</t>
    </r>
  </si>
  <si>
    <t>甲1</t>
  </si>
  <si>
    <r>
      <t>乙</t>
    </r>
    <r>
      <rPr>
        <sz val="12"/>
        <color indexed="8"/>
        <rFont val="Times New Roman"/>
        <family val="1"/>
      </rPr>
      <t>1</t>
    </r>
  </si>
  <si>
    <t>普通/一半半
(2.5≦x＜3.5)</t>
  </si>
  <si>
    <t>唔滿意
(3.5≦x＜4.5)</t>
  </si>
  <si>
    <t>好唔滿意
(x≧4.5)</t>
  </si>
  <si>
    <t>個案分佈</t>
  </si>
  <si>
    <t>好滿意 (a)
(1≦x＜1.5)</t>
  </si>
  <si>
    <t>滿意 (b)
(1.5≦x＜2.5)</t>
  </si>
  <si>
    <t>沒有
回答</t>
  </si>
  <si>
    <t>甲2</t>
  </si>
  <si>
    <r>
      <t xml:space="preserve">1. </t>
    </r>
    <r>
      <rPr>
        <sz val="12"/>
        <rFont val="新細明體"/>
        <family val="1"/>
      </rPr>
      <t>你的親屬接受中心提供的日間護理服務的年期
此部份</t>
    </r>
    <r>
      <rPr>
        <sz val="12"/>
        <color indexed="10"/>
        <rFont val="新細明體"/>
        <family val="1"/>
      </rPr>
      <t>必須</t>
    </r>
    <r>
      <rPr>
        <sz val="12"/>
        <rFont val="新細明體"/>
        <family val="1"/>
      </rPr>
      <t>填寫</t>
    </r>
  </si>
  <si>
    <t>「長者日間護理中心」
- 護老者對服務的滿意程度調查</t>
  </si>
  <si>
    <r>
      <t>訪問日期
請以年月日輸入
（例：YYYYMMDD</t>
    </r>
    <r>
      <rPr>
        <sz val="12"/>
        <rFont val="新細明體"/>
        <family val="1"/>
      </rPr>
      <t>）</t>
    </r>
  </si>
  <si>
    <r>
      <t xml:space="preserve">受訪的形式
</t>
    </r>
    <r>
      <rPr>
        <sz val="12"/>
        <color indexed="48"/>
        <rFont val="新細明體"/>
        <family val="1"/>
      </rPr>
      <t>(若選答"5"，請到AI欄註明其他形式)</t>
    </r>
    <r>
      <rPr>
        <sz val="12"/>
        <rFont val="新細明體"/>
        <family val="1"/>
      </rPr>
      <t xml:space="preserve">
</t>
    </r>
  </si>
  <si>
    <r>
      <t xml:space="preserve">年期
</t>
    </r>
    <r>
      <rPr>
        <sz val="12"/>
        <color indexed="48"/>
        <rFont val="細明體"/>
        <family val="3"/>
      </rPr>
      <t>(若選答"1"，請到I欄註明多少個月)</t>
    </r>
  </si>
  <si>
    <r>
      <t>加入中心少於1 年</t>
    </r>
    <r>
      <rPr>
        <sz val="12"/>
        <color indexed="48"/>
        <rFont val="細明體"/>
        <family val="3"/>
      </rPr>
      <t xml:space="preserve">
(若H欄選答"1"，請註明多少個月)</t>
    </r>
  </si>
  <si>
    <r>
      <t xml:space="preserve">8. 其他
</t>
    </r>
    <r>
      <rPr>
        <sz val="12"/>
        <color indexed="48"/>
        <rFont val="新細明體"/>
        <family val="1"/>
      </rPr>
      <t>(若選答"1", 請到AJ欄註明服務名稱)</t>
    </r>
  </si>
  <si>
    <r>
      <t xml:space="preserve">1. </t>
    </r>
    <r>
      <rPr>
        <sz val="12"/>
        <rFont val="新細明體"/>
        <family val="1"/>
      </rPr>
      <t xml:space="preserve">你對中心提供開放時間是否滿意？
</t>
    </r>
    <r>
      <rPr>
        <sz val="12"/>
        <color indexed="48"/>
        <rFont val="新細明體"/>
        <family val="1"/>
      </rPr>
      <t>若選擇"4"或"5"，請到AK欄註明不滿意的原因：</t>
    </r>
  </si>
  <si>
    <r>
      <t xml:space="preserve">2. </t>
    </r>
    <r>
      <rPr>
        <sz val="12"/>
        <rFont val="新細明體"/>
        <family val="1"/>
      </rPr>
      <t>你對中心職員的服務態度是否滿意？</t>
    </r>
    <r>
      <rPr>
        <sz val="12"/>
        <color indexed="48"/>
        <rFont val="新細明體"/>
        <family val="1"/>
      </rPr>
      <t xml:space="preserve">
若選擇"4"或"5"，請到AL欄註明不滿意的原因：</t>
    </r>
  </si>
  <si>
    <r>
      <t xml:space="preserve">3. </t>
    </r>
    <r>
      <rPr>
        <sz val="12"/>
        <rFont val="新細明體"/>
        <family val="1"/>
      </rPr>
      <t>你對中心為你的長者提供的照顧及訓練</t>
    </r>
    <r>
      <rPr>
        <sz val="12"/>
        <color indexed="8"/>
        <rFont val="新細明體"/>
        <family val="1"/>
      </rPr>
      <t>是否滿意</t>
    </r>
    <r>
      <rPr>
        <sz val="12"/>
        <color indexed="8"/>
        <rFont val="Times New Roman"/>
        <family val="1"/>
      </rPr>
      <t>?</t>
    </r>
    <r>
      <rPr>
        <sz val="12"/>
        <color indexed="48"/>
        <rFont val="Times New Roman"/>
        <family val="1"/>
      </rPr>
      <t xml:space="preserve">
</t>
    </r>
    <r>
      <rPr>
        <sz val="12"/>
        <color indexed="48"/>
        <rFont val="新細明體"/>
        <family val="1"/>
      </rPr>
      <t>若選擇"4"或"5"，請到AM欄註明不滿意的原因：</t>
    </r>
  </si>
  <si>
    <r>
      <t xml:space="preserve">4. </t>
    </r>
    <r>
      <rPr>
        <sz val="12"/>
        <rFont val="新細明體"/>
        <family val="1"/>
      </rPr>
      <t>中心提供的護老者服務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能否增加你對照顧長者的知識和技巧</t>
    </r>
    <r>
      <rPr>
        <sz val="12"/>
        <rFont val="Times New Roman"/>
        <family val="1"/>
      </rPr>
      <t xml:space="preserve">?
</t>
    </r>
    <r>
      <rPr>
        <sz val="12"/>
        <color indexed="48"/>
        <rFont val="新細明體"/>
        <family val="1"/>
      </rPr>
      <t>若選擇"4"或"5"，請到AN欄註明不能夠的原因：</t>
    </r>
  </si>
  <si>
    <r>
      <t xml:space="preserve">5. </t>
    </r>
    <r>
      <rPr>
        <sz val="12"/>
        <rFont val="新細明體"/>
        <family val="1"/>
      </rPr>
      <t>你的長者接受中心服務後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能否令你有更多的時間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處理自己的事</t>
    </r>
    <r>
      <rPr>
        <sz val="12"/>
        <rFont val="新細明體"/>
        <family val="1"/>
      </rPr>
      <t>？</t>
    </r>
    <r>
      <rPr>
        <sz val="12"/>
        <color indexed="48"/>
        <rFont val="新細明體"/>
        <family val="1"/>
      </rPr>
      <t xml:space="preserve">
若選擇"4"或"5"，請到AO欄註明不能夠的原因：</t>
    </r>
  </si>
  <si>
    <r>
      <t xml:space="preserve">6. </t>
    </r>
    <r>
      <rPr>
        <sz val="12"/>
        <rFont val="新細明體"/>
        <family val="1"/>
      </rPr>
      <t>你的長者接受中心服務後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能否減輕你照顧長者的壓力</t>
    </r>
    <r>
      <rPr>
        <sz val="12"/>
        <rFont val="新細明體"/>
        <family val="1"/>
      </rPr>
      <t>？</t>
    </r>
    <r>
      <rPr>
        <sz val="12"/>
        <color indexed="48"/>
        <rFont val="新細明體"/>
        <family val="1"/>
      </rPr>
      <t xml:space="preserve">
若選擇"4"或"5"，請到AP欄註明不能夠的原因：</t>
    </r>
  </si>
  <si>
    <r>
      <t xml:space="preserve">7. </t>
    </r>
    <r>
      <rPr>
        <sz val="12"/>
        <rFont val="新細明體"/>
        <family val="1"/>
      </rPr>
      <t>中心提供的護老者資料，</t>
    </r>
    <r>
      <rPr>
        <sz val="12"/>
        <rFont val="新細明體"/>
        <family val="1"/>
      </rPr>
      <t>能否幫助你認識有關長者服務及資源？</t>
    </r>
    <r>
      <rPr>
        <sz val="12"/>
        <color indexed="48"/>
        <rFont val="新細明體"/>
        <family val="1"/>
      </rPr>
      <t xml:space="preserve">
若選擇"4"或"5"，請到AQ欄註明不能夠的原因：</t>
    </r>
  </si>
  <si>
    <r>
      <t xml:space="preserve">8. </t>
    </r>
    <r>
      <rPr>
        <sz val="12"/>
        <rFont val="細明體"/>
        <family val="3"/>
      </rPr>
      <t>中心為長者提供的訓練，能否對你的長者的活動有幫助？</t>
    </r>
    <r>
      <rPr>
        <sz val="12"/>
        <color indexed="48"/>
        <rFont val="細明體"/>
        <family val="3"/>
      </rPr>
      <t xml:space="preserve">
若選擇"4"或"5"，請到AR欄註明不能夠的原因：</t>
    </r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</si>
  <si>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新細明體"/>
        <family val="1"/>
      </rPr>
      <t>新增項目</t>
    </r>
    <r>
      <rPr>
        <b/>
        <sz val="12"/>
        <color indexed="10"/>
        <rFont val="Times New Roman"/>
        <family val="1"/>
      </rPr>
      <t>)</t>
    </r>
    <r>
      <rPr>
        <sz val="12"/>
        <rFont val="Times New Roman"/>
        <family val="1"/>
      </rPr>
      <t xml:space="preserve">
9. </t>
    </r>
    <r>
      <rPr>
        <sz val="12"/>
        <rFont val="細明體"/>
        <family val="3"/>
      </rPr>
      <t>中心為你的長者提供的</t>
    </r>
    <r>
      <rPr>
        <b/>
        <sz val="12"/>
        <color indexed="17"/>
        <rFont val="細明體"/>
        <family val="3"/>
      </rPr>
      <t>認知障礙症</t>
    </r>
    <r>
      <rPr>
        <sz val="12"/>
        <rFont val="細明體"/>
        <family val="3"/>
      </rPr>
      <t xml:space="preserve">服務是否滿意？
</t>
    </r>
    <r>
      <rPr>
        <sz val="12"/>
        <color indexed="48"/>
        <rFont val="新細明體"/>
        <family val="1"/>
      </rPr>
      <t>若選擇"4"或"5"，請到AS欄註明不能夠的原因：</t>
    </r>
  </si>
  <si>
    <r>
      <t xml:space="preserve">4. </t>
    </r>
    <r>
      <rPr>
        <sz val="12"/>
        <rFont val="細明體"/>
        <family val="3"/>
      </rPr>
      <t xml:space="preserve">與被照顧長者的關係
</t>
    </r>
    <r>
      <rPr>
        <sz val="12"/>
        <color indexed="48"/>
        <rFont val="細明體"/>
        <family val="3"/>
      </rPr>
      <t>若選擇</t>
    </r>
    <r>
      <rPr>
        <sz val="12"/>
        <color indexed="48"/>
        <rFont val="Times New Roman"/>
        <family val="1"/>
      </rPr>
      <t>"8"</t>
    </r>
    <r>
      <rPr>
        <sz val="12"/>
        <color indexed="48"/>
        <rFont val="細明體"/>
        <family val="3"/>
      </rPr>
      <t>，請到</t>
    </r>
    <r>
      <rPr>
        <sz val="12"/>
        <color indexed="48"/>
        <rFont val="Times New Roman"/>
        <family val="1"/>
      </rPr>
      <t>AU</t>
    </r>
    <r>
      <rPr>
        <sz val="12"/>
        <color indexed="48"/>
        <rFont val="細明體"/>
        <family val="3"/>
      </rPr>
      <t>欄註明與被照顧長者的其他關係</t>
    </r>
  </si>
  <si>
    <r>
      <t xml:space="preserve">5. </t>
    </r>
    <r>
      <rPr>
        <b/>
        <u val="single"/>
        <sz val="12"/>
        <rFont val="新細明體"/>
        <family val="1"/>
      </rPr>
      <t>主要</t>
    </r>
    <r>
      <rPr>
        <sz val="12"/>
        <rFont val="新細明體"/>
        <family val="1"/>
      </rPr>
      <t>經濟來源</t>
    </r>
    <r>
      <rPr>
        <sz val="12"/>
        <color indexed="48"/>
        <rFont val="新細明體"/>
        <family val="1"/>
      </rPr>
      <t xml:space="preserve">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請選擇金額較多的一項</t>
    </r>
    <r>
      <rPr>
        <sz val="12"/>
        <color indexed="8"/>
        <rFont val="Times New Roman"/>
        <family val="1"/>
      </rPr>
      <t>)</t>
    </r>
    <r>
      <rPr>
        <sz val="12"/>
        <color indexed="48"/>
        <rFont val="Times New Roman"/>
        <family val="1"/>
      </rPr>
      <t xml:space="preserve">
(</t>
    </r>
    <r>
      <rPr>
        <sz val="12"/>
        <color indexed="48"/>
        <rFont val="新細明體"/>
        <family val="1"/>
      </rPr>
      <t>若選答</t>
    </r>
    <r>
      <rPr>
        <sz val="12"/>
        <color indexed="48"/>
        <rFont val="Times New Roman"/>
        <family val="1"/>
      </rPr>
      <t>"6"</t>
    </r>
    <r>
      <rPr>
        <sz val="12"/>
        <color indexed="48"/>
        <rFont val="新細明體"/>
        <family val="1"/>
      </rPr>
      <t>，請到</t>
    </r>
    <r>
      <rPr>
        <sz val="12"/>
        <color indexed="48"/>
        <rFont val="Times New Roman"/>
        <family val="1"/>
      </rPr>
      <t>AV</t>
    </r>
    <r>
      <rPr>
        <sz val="12"/>
        <color indexed="48"/>
        <rFont val="新細明體"/>
        <family val="1"/>
      </rPr>
      <t>欄註明其他經濟來源</t>
    </r>
    <r>
      <rPr>
        <sz val="12"/>
        <color indexed="48"/>
        <rFont val="Times New Roman"/>
        <family val="1"/>
      </rPr>
      <t>)</t>
    </r>
  </si>
  <si>
    <t>受訪的形式
(若F欄選答"5")</t>
  </si>
  <si>
    <r>
      <t>在過去一年</t>
    </r>
    <r>
      <rPr>
        <sz val="12"/>
        <color indexed="48"/>
        <rFont val="Times New Roman"/>
        <family val="1"/>
      </rPr>
      <t xml:space="preserve">, </t>
    </r>
    <r>
      <rPr>
        <sz val="12"/>
        <color indexed="48"/>
        <rFont val="新細明體"/>
        <family val="1"/>
      </rPr>
      <t>你曾經使用中心服務的名稱
(若S欄選答"1", 請註明其他服務</t>
    </r>
  </si>
  <si>
    <r>
      <t xml:space="preserve">1. </t>
    </r>
    <r>
      <rPr>
        <sz val="12"/>
        <color indexed="48"/>
        <rFont val="細明體"/>
        <family val="3"/>
      </rPr>
      <t>你對中心提供開放時間不滿意的原因</t>
    </r>
    <r>
      <rPr>
        <sz val="12"/>
        <color indexed="48"/>
        <rFont val="Times New Roman"/>
        <family val="1"/>
      </rPr>
      <t>:
(</t>
    </r>
    <r>
      <rPr>
        <sz val="12"/>
        <color indexed="48"/>
        <rFont val="細明體"/>
        <family val="3"/>
      </rPr>
      <t>若</t>
    </r>
    <r>
      <rPr>
        <sz val="12"/>
        <color indexed="48"/>
        <rFont val="Times New Roman"/>
        <family val="1"/>
      </rPr>
      <t>T</t>
    </r>
    <r>
      <rPr>
        <sz val="12"/>
        <color indexed="48"/>
        <rFont val="細明體"/>
        <family val="3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細明體"/>
        <family val="3"/>
      </rPr>
      <t>或</t>
    </r>
    <r>
      <rPr>
        <sz val="12"/>
        <color indexed="48"/>
        <rFont val="Times New Roman"/>
        <family val="1"/>
      </rPr>
      <t>"5")</t>
    </r>
    <r>
      <rPr>
        <sz val="12"/>
        <color indexed="48"/>
        <rFont val="細明體"/>
        <family val="3"/>
      </rPr>
      <t xml:space="preserve">
</t>
    </r>
  </si>
  <si>
    <t>2. 你對中心職員的服務態度不滿意的原因:
(若U欄選答"4"或"5")</t>
  </si>
  <si>
    <t>3. 你對中心為你的長者提供的照顧及訓練不滿意的原因:
(若V欄選答"4"或"5")</t>
  </si>
  <si>
    <t>4. 中心提供的護老者服務, 不能夠增加你對照顧長者的知識和技巧的原因:
(若W欄選答"4"或"5")</t>
  </si>
  <si>
    <t>5. 你的長者接受中心服務後, 不能夠令你有更多的時間, 處理自己的事的原因
(若X欄選答"4"或"5")</t>
  </si>
  <si>
    <t>6. 你的長者接受中心服務後, 不能夠減輕你照顧長者的壓力的原因:
(若Y欄選答"4"或"5")</t>
  </si>
  <si>
    <t>7. 中心提供的護老者資料, 不能夠幫助你認識有關長者服務及資源的原因:
(若Z欄選答"4"或"5")</t>
  </si>
  <si>
    <t>8. 中心為長者提供的訓練，不能夠對你的長者的活動能力有幫助的原因:
(若AA欄選答"4"或"5")</t>
  </si>
  <si>
    <t>9. 中心為你的長者提供的認知障礙症服務不滿意的原因：
(若AB欄選答"4"或"5")</t>
  </si>
  <si>
    <t>10. 中心為你的長者提供的言語治療服務不滿意的原因：
(若AC欄選答"4"或"5")</t>
  </si>
  <si>
    <t>4. 與被照顧長者的關係
(若AG欄選答"8", 請註明其他關係)</t>
  </si>
  <si>
    <t>7. 主要經濟來源
(若AH欄選答"6"，請註明其他來源)</t>
  </si>
  <si>
    <t>甲9</t>
  </si>
  <si>
    <t>甲9</t>
  </si>
  <si>
    <t>甲10</t>
  </si>
  <si>
    <t>甲10</t>
  </si>
  <si>
    <t>選項
9</t>
  </si>
  <si>
    <t>選項
10</t>
  </si>
  <si>
    <t>好唔滿意
(x≧4.5)</t>
  </si>
  <si>
    <t>好唔滿意
(x≧4.5)</t>
  </si>
  <si>
    <t>好唔滿意
(x≧4.5)</t>
  </si>
  <si>
    <t>護老者編號</t>
  </si>
  <si>
    <t>你的長者接受認知障礙症是否滿意?</t>
  </si>
  <si>
    <t>護老者對中心提供認知障礙症滿意程度所得分數:</t>
  </si>
  <si>
    <t>個案總數</t>
  </si>
  <si>
    <t>個案總數</t>
  </si>
  <si>
    <t>滿意程度
平均值</t>
  </si>
  <si>
    <t>好滿意
(1≦ x＜1.5)</t>
  </si>
  <si>
    <t>滿意
(1.5≦ x＜2.5)</t>
  </si>
  <si>
    <t>普通/一半半
(2.5≦x＜3.5)</t>
  </si>
  <si>
    <t>唔滿意
(3.5≦x＜4.5)</t>
  </si>
  <si>
    <t>個案分佈</t>
  </si>
  <si>
    <t>好滿意 (a)
(1≦x＜1.5)</t>
  </si>
  <si>
    <t>滿意 (b)
(1.5≦x＜2.5)</t>
  </si>
  <si>
    <t>百分比
總和</t>
  </si>
  <si>
    <t>你的長者接受言語治療服務是否滿意?</t>
  </si>
  <si>
    <t>有接受言語治療服務的長者總數:</t>
  </si>
  <si>
    <t>護老者對中心提供言語治療服務滿意程度所得分數:</t>
  </si>
  <si>
    <r>
      <t>你的長者</t>
    </r>
    <r>
      <rPr>
        <b/>
        <sz val="12"/>
        <color indexed="10"/>
        <rFont val="新細明體"/>
        <family val="1"/>
      </rPr>
      <t>有接受言語治療服務</t>
    </r>
  </si>
  <si>
    <r>
      <t>你的長者</t>
    </r>
    <r>
      <rPr>
        <b/>
        <sz val="12"/>
        <color indexed="10"/>
        <rFont val="新細明體"/>
        <family val="1"/>
      </rPr>
      <t>有接受認知障礙症服務</t>
    </r>
  </si>
  <si>
    <t>所得分數 
(沒有回答，分數會以"3"作計算)</t>
  </si>
  <si>
    <r>
      <t>受訪護老者照顧的長者，是否接受</t>
    </r>
    <r>
      <rPr>
        <b/>
        <sz val="12"/>
        <color indexed="10"/>
        <rFont val="新細明體"/>
        <family val="1"/>
      </rPr>
      <t>言語治療</t>
    </r>
    <r>
      <rPr>
        <sz val="12"/>
        <rFont val="新細明體"/>
        <family val="1"/>
      </rPr>
      <t xml:space="preserve">服務:
</t>
    </r>
    <r>
      <rPr>
        <sz val="12"/>
        <color indexed="8"/>
        <rFont val="新細明體"/>
        <family val="1"/>
      </rPr>
      <t xml:space="preserve">
1. 言語治療
0. 沒有接受言語治療服務</t>
    </r>
  </si>
  <si>
    <t>你的長者接受認知障礙症服務</t>
  </si>
  <si>
    <t>你的長者接受言語治療服務</t>
  </si>
  <si>
    <r>
      <t>你的長者有否接受</t>
    </r>
    <r>
      <rPr>
        <b/>
        <sz val="12"/>
        <color indexed="10"/>
        <rFont val="新細明體"/>
        <family val="1"/>
      </rPr>
      <t>認知障礙症服務</t>
    </r>
    <r>
      <rPr>
        <sz val="12"/>
        <color indexed="8"/>
        <rFont val="新細明體"/>
        <family val="1"/>
      </rPr>
      <t>?</t>
    </r>
  </si>
  <si>
    <r>
      <t>你的長者有否接受</t>
    </r>
    <r>
      <rPr>
        <b/>
        <sz val="12"/>
        <color indexed="10"/>
        <rFont val="新細明體"/>
        <family val="1"/>
      </rPr>
      <t>言語治療服務</t>
    </r>
    <r>
      <rPr>
        <sz val="12"/>
        <rFont val="新細明體"/>
        <family val="1"/>
      </rPr>
      <t>?</t>
    </r>
  </si>
  <si>
    <t>有接受認知障礙症服務的長者總數:</t>
  </si>
  <si>
    <t xml:space="preserve">Number of users/carers satisfied with the dementia care services received = </t>
  </si>
  <si>
    <t>Number of users/carers having received speech therapy services =</t>
  </si>
  <si>
    <t>你的長者接受認知障礙症服務</t>
  </si>
  <si>
    <t>你的長者接受言語治療服務</t>
  </si>
  <si>
    <t>數據分析</t>
  </si>
  <si>
    <t>數據分析</t>
  </si>
  <si>
    <r>
      <rPr>
        <sz val="12"/>
        <color indexed="8"/>
        <rFont val="新細明體"/>
        <family val="1"/>
      </rPr>
      <t>受訪護老者照顧的長者，是否接受</t>
    </r>
    <r>
      <rPr>
        <b/>
        <sz val="12"/>
        <color indexed="10"/>
        <rFont val="新細明體"/>
        <family val="1"/>
      </rPr>
      <t>認知障礙症</t>
    </r>
    <r>
      <rPr>
        <sz val="12"/>
        <color indexed="8"/>
        <rFont val="新細明體"/>
        <family val="1"/>
      </rPr>
      <t>服務:</t>
    </r>
    <r>
      <rPr>
        <b/>
        <sz val="12"/>
        <color indexed="10"/>
        <rFont val="新細明體"/>
        <family val="1"/>
      </rPr>
      <t xml:space="preserve">
</t>
    </r>
    <r>
      <rPr>
        <sz val="12"/>
        <color indexed="8"/>
        <rFont val="新細明體"/>
        <family val="1"/>
      </rPr>
      <t xml:space="preserve">
1. 認知障礙症
0. 沒有接受認知障礙症服務</t>
    </r>
  </si>
  <si>
    <t>護老者對中心提供的認知障礙症服務達滿意程度的個案數目 (a) + (b):</t>
  </si>
  <si>
    <t>護老者對中心提供的認知障礙症服務達滿意程度的百分比 (a) + (b):</t>
  </si>
  <si>
    <t>護老者對中心提供的言語治療服務達滿意程度的個案數目 (a) + (b):</t>
  </si>
  <si>
    <t>護老者對中心提供的言語治療服務達滿意程度的個案百分比 (a) + (b):</t>
  </si>
  <si>
    <t>Number of users/carers having received dementia care services =</t>
  </si>
  <si>
    <t>DEMENTIA CARE SERVICES</t>
  </si>
  <si>
    <t>SPEECH THERAPY SERVICES</t>
  </si>
  <si>
    <t xml:space="preserve">Number of users/carers satisfied with the speech therapy services received = </t>
  </si>
  <si>
    <t>好滿意 
(1≦x＜1.5)</t>
  </si>
  <si>
    <t>滿意 
(1.5≦x＜2.5)</t>
  </si>
  <si>
    <t xml:space="preserve">問卷完成情況
</t>
  </si>
  <si>
    <t>問卷完成情況</t>
  </si>
  <si>
    <r>
      <t>甲部</t>
    </r>
    <r>
      <rPr>
        <sz val="12"/>
        <rFont val="Times New Roman"/>
        <family val="1"/>
      </rPr>
      <t xml:space="preserve"> 1-8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 xml:space="preserve">護老者對「長者日間護理中心」所提供的支援服務的選答情況
</t>
    </r>
    <r>
      <rPr>
        <sz val="12"/>
        <rFont val="Times New Roman"/>
        <family val="1"/>
      </rPr>
      <t xml:space="preserve">1 = </t>
    </r>
    <r>
      <rPr>
        <sz val="12"/>
        <rFont val="新細明體"/>
        <family val="1"/>
      </rPr>
      <t>有答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沒有回答，</t>
    </r>
    <r>
      <rPr>
        <sz val="12"/>
        <rFont val="Times New Roman"/>
        <family val="1"/>
      </rPr>
      <t>0=</t>
    </r>
    <r>
      <rPr>
        <sz val="12"/>
        <rFont val="新細明體"/>
        <family val="1"/>
      </rPr>
      <t>選答了不適用</t>
    </r>
  </si>
  <si>
    <r>
      <t>甲部1-8</t>
    </r>
    <r>
      <rPr>
        <sz val="12"/>
        <rFont val="新細明體"/>
        <family val="1"/>
      </rPr>
      <t>項
所得分數 (若沒有回答，分數會以"3"作計算)</t>
    </r>
  </si>
  <si>
    <r>
      <t>甲部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1-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項
滿意程度
分數總和</t>
    </r>
  </si>
  <si>
    <r>
      <t>甲部</t>
    </r>
    <r>
      <rPr>
        <sz val="12"/>
        <rFont val="Times New Roman"/>
        <family val="1"/>
      </rPr>
      <t xml:space="preserve"> 1-8 </t>
    </r>
    <r>
      <rPr>
        <sz val="12"/>
        <rFont val="新細明體"/>
        <family val="1"/>
      </rPr>
      <t>項
滿意程度平均值
(分數總和 / 選答問題總數)</t>
    </r>
  </si>
  <si>
    <t>有沒有接受服務</t>
  </si>
  <si>
    <t>有沒有接受服務</t>
  </si>
  <si>
    <t>所得分數</t>
  </si>
  <si>
    <t>甲部 1-8 項: 護老者對中心所提供的支援服務的滿意程度</t>
  </si>
  <si>
    <t>甲部 1- 8 項: 護老者對中心所提供的支援服務的滿意程度</t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</si>
  <si>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細明體"/>
        <family val="3"/>
      </rPr>
      <t>新增項目</t>
    </r>
    <r>
      <rPr>
        <b/>
        <sz val="12"/>
        <color indexed="10"/>
        <rFont val="Times New Roman"/>
        <family val="1"/>
      </rPr>
      <t>)</t>
    </r>
    <r>
      <rPr>
        <sz val="12"/>
        <rFont val="Times New Roman"/>
        <family val="1"/>
      </rPr>
      <t xml:space="preserve">
10. </t>
    </r>
    <r>
      <rPr>
        <sz val="12"/>
        <rFont val="細明體"/>
        <family val="3"/>
      </rPr>
      <t>中心為長者提供的</t>
    </r>
    <r>
      <rPr>
        <b/>
        <sz val="12"/>
        <color indexed="17"/>
        <rFont val="細明體"/>
        <family val="3"/>
      </rPr>
      <t>言語治療</t>
    </r>
    <r>
      <rPr>
        <sz val="12"/>
        <rFont val="細明體"/>
        <family val="3"/>
      </rPr>
      <t xml:space="preserve">服務是否滿意？
</t>
    </r>
    <r>
      <rPr>
        <sz val="12"/>
        <color indexed="48"/>
        <rFont val="細明體"/>
        <family val="3"/>
      </rPr>
      <t>若選擇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細明體"/>
        <family val="3"/>
      </rPr>
      <t>或</t>
    </r>
    <r>
      <rPr>
        <sz val="12"/>
        <color indexed="48"/>
        <rFont val="Times New Roman"/>
        <family val="1"/>
      </rPr>
      <t>"5"</t>
    </r>
    <r>
      <rPr>
        <sz val="12"/>
        <color indexed="48"/>
        <rFont val="細明體"/>
        <family val="3"/>
      </rPr>
      <t>，請到</t>
    </r>
    <r>
      <rPr>
        <sz val="12"/>
        <color indexed="48"/>
        <rFont val="Times New Roman"/>
        <family val="1"/>
      </rPr>
      <t>AT</t>
    </r>
    <r>
      <rPr>
        <sz val="12"/>
        <color indexed="48"/>
        <rFont val="細明體"/>
        <family val="3"/>
      </rPr>
      <t>欄註明不能夠的原因：</t>
    </r>
  </si>
  <si>
    <r>
      <rPr>
        <b/>
        <sz val="12"/>
        <color indexed="17"/>
        <rFont val="細明體"/>
        <family val="3"/>
      </rPr>
      <t>認知障礙症</t>
    </r>
    <r>
      <rPr>
        <b/>
        <sz val="12"/>
        <color indexed="17"/>
        <rFont val="細明體"/>
        <family val="3"/>
      </rPr>
      <t>服務</t>
    </r>
  </si>
  <si>
    <r>
      <rPr>
        <b/>
        <sz val="12"/>
        <color indexed="17"/>
        <rFont val="新細明體"/>
        <family val="1"/>
      </rPr>
      <t>言語治療</t>
    </r>
    <r>
      <rPr>
        <b/>
        <sz val="12"/>
        <color indexed="17"/>
        <rFont val="新細明體"/>
        <family val="1"/>
      </rPr>
      <t>服務</t>
    </r>
  </si>
  <si>
    <t>沒有選答甲部 1-8項的情況</t>
  </si>
  <si>
    <t>沒有選答甲部 第9項的情況</t>
  </si>
  <si>
    <t>沒有選答甲部 第10項的情況</t>
  </si>
  <si>
    <t xml:space="preserve">Number of carers who have completed the 1st ICP review in the reporting year = </t>
  </si>
  <si>
    <t>好滿意
(1≦x＜1.5)</t>
  </si>
  <si>
    <t>滿意
(1.5≦x＜2.5)</t>
  </si>
  <si>
    <t>Number of carers satisfied with the service of the DE or DCU =</t>
  </si>
  <si>
    <t>Outcome Standard 1(b) =</t>
  </si>
  <si>
    <t xml:space="preserve">Outcome Standard 2 = </t>
  </si>
  <si>
    <t xml:space="preserve">Outcome Standard 3 = </t>
  </si>
  <si>
    <r>
      <t xml:space="preserve">3. </t>
    </r>
    <r>
      <rPr>
        <sz val="12"/>
        <rFont val="細明體"/>
        <family val="3"/>
      </rPr>
      <t xml:space="preserve">在過去一年，你有沒有曾使用以下的服務？
</t>
    </r>
    <r>
      <rPr>
        <sz val="12"/>
        <rFont val="Times New Roman"/>
        <family val="1"/>
      </rPr>
      <t xml:space="preserve">1. </t>
    </r>
    <r>
      <rPr>
        <sz val="12"/>
        <rFont val="細明體"/>
        <family val="3"/>
      </rPr>
      <t xml:space="preserve">有
</t>
    </r>
    <r>
      <rPr>
        <sz val="12"/>
        <rFont val="Times New Roman"/>
        <family val="1"/>
      </rPr>
      <t xml:space="preserve">2. </t>
    </r>
    <r>
      <rPr>
        <sz val="12"/>
        <rFont val="細明體"/>
        <family val="3"/>
      </rPr>
      <t>沒有，同時該名護老者的長者</t>
    </r>
    <r>
      <rPr>
        <sz val="12"/>
        <color indexed="10"/>
        <rFont val="細明體"/>
        <family val="3"/>
      </rPr>
      <t>有</t>
    </r>
    <r>
      <rPr>
        <sz val="12"/>
        <rFont val="細明體"/>
        <family val="3"/>
      </rPr>
      <t>接受認知障礙症</t>
    </r>
    <r>
      <rPr>
        <sz val="12"/>
        <color indexed="10"/>
        <rFont val="細明體"/>
        <family val="3"/>
      </rPr>
      <t>或</t>
    </r>
    <r>
      <rPr>
        <sz val="12"/>
        <color indexed="10"/>
        <rFont val="Times New Roman"/>
        <family val="1"/>
      </rPr>
      <t>/</t>
    </r>
    <r>
      <rPr>
        <sz val="12"/>
        <color indexed="10"/>
        <rFont val="細明體"/>
        <family val="3"/>
      </rPr>
      <t>及</t>
    </r>
    <r>
      <rPr>
        <sz val="12"/>
        <rFont val="細明體"/>
        <family val="3"/>
      </rPr>
      <t>言語治療服務</t>
    </r>
  </si>
</sst>
</file>

<file path=xl/styles.xml><?xml version="1.0" encoding="utf-8"?>
<styleSheet xmlns="http://schemas.openxmlformats.org/spreadsheetml/2006/main">
  <numFmts count="4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0_ "/>
    <numFmt numFmtId="191" formatCode="0.0%"/>
    <numFmt numFmtId="192" formatCode="0.0000_ "/>
    <numFmt numFmtId="193" formatCode="0.000_ "/>
    <numFmt numFmtId="194" formatCode="0.0000_);[Red]\(0.0000\)"/>
    <numFmt numFmtId="195" formatCode="0_);[Red]\(0\)"/>
    <numFmt numFmtId="196" formatCode="0.0_ "/>
    <numFmt numFmtId="197" formatCode="0_ "/>
    <numFmt numFmtId="198" formatCode="0.0000000_ "/>
    <numFmt numFmtId="199" formatCode="0.000000_ "/>
    <numFmt numFmtId="200" formatCode="0.00000_ "/>
    <numFmt numFmtId="201" formatCode="yyyy&quot;年&quot;m&quot;月&quot;d&quot;日&quot;"/>
    <numFmt numFmtId="202" formatCode="0.00_);[Red]\(0.00\)"/>
    <numFmt numFmtId="203" formatCode="0.000_);[Red]\(0.000\)"/>
    <numFmt numFmtId="204" formatCode="0.0_);[Red]\(0.0\)"/>
  </numFmts>
  <fonts count="7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48"/>
      <name val="Times New Roman"/>
      <family val="1"/>
    </font>
    <font>
      <sz val="12"/>
      <color indexed="48"/>
      <name val="新細明體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48"/>
      <name val="新細明體"/>
      <family val="1"/>
    </font>
    <font>
      <b/>
      <sz val="12"/>
      <color indexed="48"/>
      <name val="Times New Roman"/>
      <family val="1"/>
    </font>
    <font>
      <b/>
      <i/>
      <sz val="12"/>
      <color indexed="48"/>
      <name val="新細明體"/>
      <family val="1"/>
    </font>
    <font>
      <sz val="14"/>
      <color indexed="10"/>
      <name val="新細明體"/>
      <family val="1"/>
    </font>
    <font>
      <sz val="14"/>
      <name val="新細明體"/>
      <family val="1"/>
    </font>
    <font>
      <b/>
      <sz val="14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48"/>
      <name val="細明體"/>
      <family val="3"/>
    </font>
    <font>
      <b/>
      <u val="single"/>
      <sz val="12"/>
      <name val="新細明體"/>
      <family val="1"/>
    </font>
    <font>
      <b/>
      <sz val="12"/>
      <color indexed="48"/>
      <name val="細明體"/>
      <family val="3"/>
    </font>
    <font>
      <sz val="1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2"/>
      <name val="新細明體"/>
      <family val="1"/>
    </font>
    <font>
      <sz val="10"/>
      <color indexed="10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9"/>
      <name val="細明體"/>
      <family val="3"/>
    </font>
    <font>
      <sz val="12"/>
      <color indexed="8"/>
      <name val="細明體"/>
      <family val="3"/>
    </font>
    <font>
      <b/>
      <sz val="14"/>
      <color indexed="8"/>
      <name val="新細明體"/>
      <family val="1"/>
    </font>
    <font>
      <sz val="13"/>
      <color indexed="8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b/>
      <sz val="12"/>
      <color indexed="17"/>
      <name val="細明體"/>
      <family val="3"/>
    </font>
    <font>
      <b/>
      <sz val="14"/>
      <name val="新細明體"/>
      <family val="1"/>
    </font>
    <font>
      <b/>
      <sz val="12"/>
      <color indexed="17"/>
      <name val="新細明體"/>
      <family val="1"/>
    </font>
    <font>
      <b/>
      <sz val="12"/>
      <name val="細明體"/>
      <family val="3"/>
    </font>
    <font>
      <sz val="12"/>
      <color indexed="10"/>
      <name val="細明體"/>
      <family val="3"/>
    </font>
    <font>
      <sz val="12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4"/>
      <color indexed="6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rgb="FFFF0000"/>
      <name val="新細明體"/>
      <family val="1"/>
    </font>
    <font>
      <sz val="12"/>
      <color rgb="FFFF0000"/>
      <name val="新細明體"/>
      <family val="1"/>
    </font>
    <font>
      <sz val="14"/>
      <color rgb="FFFF0000"/>
      <name val="新細明體"/>
      <family val="1"/>
    </font>
    <font>
      <sz val="12"/>
      <color theme="1"/>
      <name val="細明體"/>
      <family val="3"/>
    </font>
    <font>
      <b/>
      <sz val="14"/>
      <color theme="3" tint="0.39998000860214233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ck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4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center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192" fontId="13" fillId="0" borderId="0" xfId="0" applyNumberFormat="1" applyFont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horizontal="center" wrapText="1"/>
      <protection/>
    </xf>
    <xf numFmtId="192" fontId="0" fillId="0" borderId="0" xfId="0" applyNumberFormat="1" applyFont="1" applyAlignment="1" applyProtection="1">
      <alignment horizontal="center" vertical="top" wrapText="1"/>
      <protection/>
    </xf>
    <xf numFmtId="0" fontId="20" fillId="0" borderId="0" xfId="0" applyFont="1" applyAlignment="1" applyProtection="1">
      <alignment/>
      <protection/>
    </xf>
    <xf numFmtId="190" fontId="20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5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192" fontId="20" fillId="0" borderId="0" xfId="0" applyNumberFormat="1" applyFont="1" applyAlignment="1" applyProtection="1">
      <alignment/>
      <protection/>
    </xf>
    <xf numFmtId="0" fontId="15" fillId="0" borderId="11" xfId="0" applyFont="1" applyFill="1" applyBorder="1" applyAlignment="1" applyProtection="1">
      <alignment textRotation="255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wrapText="1"/>
      <protection/>
    </xf>
    <xf numFmtId="0" fontId="22" fillId="0" borderId="0" xfId="0" applyFont="1" applyAlignment="1" applyProtection="1">
      <alignment/>
      <protection/>
    </xf>
    <xf numFmtId="0" fontId="15" fillId="33" borderId="12" xfId="0" applyFont="1" applyFill="1" applyBorder="1" applyAlignment="1" applyProtection="1">
      <alignment horizontal="center" wrapText="1"/>
      <protection/>
    </xf>
    <xf numFmtId="0" fontId="15" fillId="33" borderId="13" xfId="0" applyFont="1" applyFill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192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left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34" borderId="18" xfId="0" applyFont="1" applyFill="1" applyBorder="1" applyAlignment="1" applyProtection="1">
      <alignment horizontal="center"/>
      <protection/>
    </xf>
    <xf numFmtId="49" fontId="15" fillId="0" borderId="17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15" fillId="34" borderId="18" xfId="0" applyNumberFormat="1" applyFont="1" applyFill="1" applyBorder="1" applyAlignment="1" applyProtection="1">
      <alignment horizontal="center"/>
      <protection/>
    </xf>
    <xf numFmtId="49" fontId="15" fillId="34" borderId="19" xfId="0" applyNumberFormat="1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34" borderId="20" xfId="0" applyFont="1" applyFill="1" applyBorder="1" applyAlignment="1" applyProtection="1">
      <alignment horizontal="center"/>
      <protection/>
    </xf>
    <xf numFmtId="0" fontId="15" fillId="34" borderId="19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15" fillId="34" borderId="21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191" fontId="24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191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top" wrapText="1"/>
      <protection/>
    </xf>
    <xf numFmtId="0" fontId="15" fillId="0" borderId="11" xfId="0" applyFont="1" applyFill="1" applyBorder="1" applyAlignment="1" applyProtection="1">
      <alignment horizontal="center" textRotation="255"/>
      <protection/>
    </xf>
    <xf numFmtId="49" fontId="15" fillId="0" borderId="22" xfId="0" applyNumberFormat="1" applyFont="1" applyBorder="1" applyAlignment="1" applyProtection="1">
      <alignment horizontal="center"/>
      <protection/>
    </xf>
    <xf numFmtId="49" fontId="15" fillId="34" borderId="17" xfId="0" applyNumberFormat="1" applyFont="1" applyFill="1" applyBorder="1" applyAlignment="1" applyProtection="1">
      <alignment horizontal="center"/>
      <protection/>
    </xf>
    <xf numFmtId="191" fontId="21" fillId="0" borderId="0" xfId="0" applyNumberFormat="1" applyFont="1" applyBorder="1" applyAlignment="1" applyProtection="1">
      <alignment vertical="center" wrapText="1"/>
      <protection/>
    </xf>
    <xf numFmtId="0" fontId="15" fillId="33" borderId="23" xfId="0" applyFont="1" applyFill="1" applyBorder="1" applyAlignment="1" applyProtection="1">
      <alignment horizontal="center" wrapText="1"/>
      <protection/>
    </xf>
    <xf numFmtId="0" fontId="15" fillId="34" borderId="24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34" borderId="18" xfId="0" applyNumberFormat="1" applyFont="1" applyFill="1" applyBorder="1" applyAlignment="1" applyProtection="1">
      <alignment horizontal="center"/>
      <protection/>
    </xf>
    <xf numFmtId="0" fontId="16" fillId="34" borderId="25" xfId="0" applyNumberFormat="1" applyFont="1" applyFill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29" fillId="0" borderId="0" xfId="0" applyNumberFormat="1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horizontal="center" vertical="center" wrapText="1"/>
      <protection/>
    </xf>
    <xf numFmtId="0" fontId="15" fillId="34" borderId="28" xfId="0" applyFont="1" applyFill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22" fillId="34" borderId="20" xfId="0" applyFont="1" applyFill="1" applyBorder="1" applyAlignment="1" applyProtection="1">
      <alignment/>
      <protection/>
    </xf>
    <xf numFmtId="0" fontId="22" fillId="34" borderId="17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center"/>
      <protection/>
    </xf>
    <xf numFmtId="0" fontId="22" fillId="0" borderId="17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15" fillId="0" borderId="30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34" borderId="24" xfId="0" applyFont="1" applyFill="1" applyBorder="1" applyAlignment="1" applyProtection="1">
      <alignment/>
      <protection/>
    </xf>
    <xf numFmtId="0" fontId="22" fillId="34" borderId="31" xfId="0" applyFont="1" applyFill="1" applyBorder="1" applyAlignment="1" applyProtection="1">
      <alignment/>
      <protection/>
    </xf>
    <xf numFmtId="0" fontId="22" fillId="34" borderId="11" xfId="0" applyFont="1" applyFill="1" applyBorder="1" applyAlignment="1" applyProtection="1">
      <alignment/>
      <protection/>
    </xf>
    <xf numFmtId="191" fontId="15" fillId="0" borderId="0" xfId="0" applyNumberFormat="1" applyFont="1" applyFill="1" applyBorder="1" applyAlignment="1" applyProtection="1">
      <alignment horizontal="center"/>
      <protection/>
    </xf>
    <xf numFmtId="191" fontId="2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32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10" fontId="15" fillId="0" borderId="14" xfId="0" applyNumberFormat="1" applyFont="1" applyBorder="1" applyAlignment="1" applyProtection="1">
      <alignment horizontal="center"/>
      <protection/>
    </xf>
    <xf numFmtId="10" fontId="15" fillId="0" borderId="0" xfId="0" applyNumberFormat="1" applyFont="1" applyFill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 horizontal="center"/>
      <protection/>
    </xf>
    <xf numFmtId="10" fontId="15" fillId="0" borderId="33" xfId="0" applyNumberFormat="1" applyFont="1" applyBorder="1" applyAlignment="1" applyProtection="1">
      <alignment horizontal="center"/>
      <protection/>
    </xf>
    <xf numFmtId="10" fontId="15" fillId="0" borderId="15" xfId="0" applyNumberFormat="1" applyFont="1" applyBorder="1" applyAlignment="1" applyProtection="1">
      <alignment horizontal="center"/>
      <protection/>
    </xf>
    <xf numFmtId="10" fontId="15" fillId="34" borderId="20" xfId="0" applyNumberFormat="1" applyFont="1" applyFill="1" applyBorder="1" applyAlignment="1" applyProtection="1">
      <alignment horizontal="center"/>
      <protection/>
    </xf>
    <xf numFmtId="10" fontId="15" fillId="34" borderId="22" xfId="0" applyNumberFormat="1" applyFont="1" applyFill="1" applyBorder="1" applyAlignment="1" applyProtection="1">
      <alignment horizontal="center"/>
      <protection/>
    </xf>
    <xf numFmtId="10" fontId="15" fillId="34" borderId="17" xfId="0" applyNumberFormat="1" applyFont="1" applyFill="1" applyBorder="1" applyAlignment="1" applyProtection="1">
      <alignment horizontal="center"/>
      <protection/>
    </xf>
    <xf numFmtId="10" fontId="15" fillId="0" borderId="22" xfId="0" applyNumberFormat="1" applyFont="1" applyBorder="1" applyAlignment="1" applyProtection="1">
      <alignment horizontal="center"/>
      <protection/>
    </xf>
    <xf numFmtId="10" fontId="15" fillId="0" borderId="30" xfId="0" applyNumberFormat="1" applyFont="1" applyFill="1" applyBorder="1" applyAlignment="1" applyProtection="1">
      <alignment horizontal="center"/>
      <protection/>
    </xf>
    <xf numFmtId="10" fontId="22" fillId="34" borderId="20" xfId="0" applyNumberFormat="1" applyFont="1" applyFill="1" applyBorder="1" applyAlignment="1" applyProtection="1">
      <alignment/>
      <protection/>
    </xf>
    <xf numFmtId="10" fontId="22" fillId="34" borderId="17" xfId="0" applyNumberFormat="1" applyFont="1" applyFill="1" applyBorder="1" applyAlignment="1" applyProtection="1">
      <alignment/>
      <protection/>
    </xf>
    <xf numFmtId="10" fontId="15" fillId="0" borderId="17" xfId="0" applyNumberFormat="1" applyFont="1" applyFill="1" applyBorder="1" applyAlignment="1" applyProtection="1">
      <alignment horizontal="center"/>
      <protection/>
    </xf>
    <xf numFmtId="10" fontId="15" fillId="0" borderId="22" xfId="0" applyNumberFormat="1" applyFont="1" applyFill="1" applyBorder="1" applyAlignment="1" applyProtection="1">
      <alignment horizontal="center"/>
      <protection/>
    </xf>
    <xf numFmtId="10" fontId="22" fillId="0" borderId="17" xfId="0" applyNumberFormat="1" applyFont="1" applyFill="1" applyBorder="1" applyAlignment="1" applyProtection="1">
      <alignment/>
      <protection/>
    </xf>
    <xf numFmtId="10" fontId="15" fillId="34" borderId="30" xfId="0" applyNumberFormat="1" applyFont="1" applyFill="1" applyBorder="1" applyAlignment="1" applyProtection="1">
      <alignment horizontal="center"/>
      <protection/>
    </xf>
    <xf numFmtId="10" fontId="15" fillId="34" borderId="34" xfId="0" applyNumberFormat="1" applyFont="1" applyFill="1" applyBorder="1" applyAlignment="1" applyProtection="1">
      <alignment horizontal="center"/>
      <protection/>
    </xf>
    <xf numFmtId="10" fontId="22" fillId="34" borderId="22" xfId="0" applyNumberFormat="1" applyFont="1" applyFill="1" applyBorder="1" applyAlignment="1" applyProtection="1">
      <alignment/>
      <protection/>
    </xf>
    <xf numFmtId="10" fontId="15" fillId="34" borderId="0" xfId="0" applyNumberFormat="1" applyFont="1" applyFill="1" applyBorder="1" applyAlignment="1" applyProtection="1">
      <alignment horizontal="center"/>
      <protection/>
    </xf>
    <xf numFmtId="10" fontId="15" fillId="34" borderId="35" xfId="0" applyNumberFormat="1" applyFont="1" applyFill="1" applyBorder="1" applyAlignment="1" applyProtection="1">
      <alignment horizontal="center"/>
      <protection/>
    </xf>
    <xf numFmtId="10" fontId="22" fillId="0" borderId="0" xfId="0" applyNumberFormat="1" applyFont="1" applyFill="1" applyBorder="1" applyAlignment="1" applyProtection="1">
      <alignment/>
      <protection/>
    </xf>
    <xf numFmtId="10" fontId="15" fillId="0" borderId="33" xfId="0" applyNumberFormat="1" applyFont="1" applyFill="1" applyBorder="1" applyAlignment="1" applyProtection="1">
      <alignment horizontal="center"/>
      <protection/>
    </xf>
    <xf numFmtId="10" fontId="15" fillId="0" borderId="36" xfId="0" applyNumberFormat="1" applyFont="1" applyFill="1" applyBorder="1" applyAlignment="1" applyProtection="1">
      <alignment horizontal="center"/>
      <protection/>
    </xf>
    <xf numFmtId="10" fontId="15" fillId="0" borderId="0" xfId="0" applyNumberFormat="1" applyFont="1" applyFill="1" applyBorder="1" applyAlignment="1" applyProtection="1">
      <alignment horizontal="center" vertical="center"/>
      <protection/>
    </xf>
    <xf numFmtId="10" fontId="15" fillId="0" borderId="0" xfId="0" applyNumberFormat="1" applyFont="1" applyBorder="1" applyAlignment="1" applyProtection="1">
      <alignment horizontal="center"/>
      <protection/>
    </xf>
    <xf numFmtId="10" fontId="22" fillId="0" borderId="0" xfId="0" applyNumberFormat="1" applyFont="1" applyAlignment="1" applyProtection="1">
      <alignment/>
      <protection/>
    </xf>
    <xf numFmtId="10" fontId="15" fillId="0" borderId="30" xfId="0" applyNumberFormat="1" applyFont="1" applyBorder="1" applyAlignment="1" applyProtection="1">
      <alignment horizontal="center"/>
      <protection/>
    </xf>
    <xf numFmtId="10" fontId="22" fillId="34" borderId="24" xfId="0" applyNumberFormat="1" applyFont="1" applyFill="1" applyBorder="1" applyAlignment="1" applyProtection="1">
      <alignment/>
      <protection/>
    </xf>
    <xf numFmtId="10" fontId="22" fillId="34" borderId="0" xfId="0" applyNumberFormat="1" applyFont="1" applyFill="1" applyBorder="1" applyAlignment="1" applyProtection="1">
      <alignment/>
      <protection/>
    </xf>
    <xf numFmtId="10" fontId="22" fillId="34" borderId="23" xfId="0" applyNumberFormat="1" applyFont="1" applyFill="1" applyBorder="1" applyAlignment="1" applyProtection="1">
      <alignment/>
      <protection/>
    </xf>
    <xf numFmtId="10" fontId="22" fillId="34" borderId="31" xfId="0" applyNumberFormat="1" applyFont="1" applyFill="1" applyBorder="1" applyAlignment="1" applyProtection="1">
      <alignment/>
      <protection/>
    </xf>
    <xf numFmtId="10" fontId="22" fillId="34" borderId="11" xfId="0" applyNumberFormat="1" applyFont="1" applyFill="1" applyBorder="1" applyAlignment="1" applyProtection="1">
      <alignment/>
      <protection/>
    </xf>
    <xf numFmtId="10" fontId="15" fillId="0" borderId="26" xfId="0" applyNumberFormat="1" applyFont="1" applyBorder="1" applyAlignment="1" applyProtection="1">
      <alignment horizontal="center"/>
      <protection/>
    </xf>
    <xf numFmtId="10" fontId="25" fillId="0" borderId="0" xfId="0" applyNumberFormat="1" applyFont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 textRotation="255"/>
      <protection/>
    </xf>
    <xf numFmtId="195" fontId="21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37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38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49" fontId="17" fillId="0" borderId="0" xfId="0" applyNumberFormat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wrapText="1"/>
      <protection/>
    </xf>
    <xf numFmtId="0" fontId="15" fillId="0" borderId="27" xfId="0" applyFont="1" applyBorder="1" applyAlignment="1" applyProtection="1">
      <alignment horizontal="left"/>
      <protection/>
    </xf>
    <xf numFmtId="0" fontId="15" fillId="0" borderId="29" xfId="0" applyFont="1" applyBorder="1" applyAlignment="1" applyProtection="1">
      <alignment horizontal="center"/>
      <protection/>
    </xf>
    <xf numFmtId="0" fontId="15" fillId="34" borderId="34" xfId="0" applyFont="1" applyFill="1" applyBorder="1" applyAlignment="1" applyProtection="1">
      <alignment horizontal="center"/>
      <protection/>
    </xf>
    <xf numFmtId="0" fontId="15" fillId="34" borderId="22" xfId="0" applyFont="1" applyFill="1" applyBorder="1" applyAlignment="1" applyProtection="1">
      <alignment horizontal="center"/>
      <protection/>
    </xf>
    <xf numFmtId="49" fontId="15" fillId="34" borderId="22" xfId="0" applyNumberFormat="1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49" fontId="15" fillId="34" borderId="0" xfId="0" applyNumberFormat="1" applyFont="1" applyFill="1" applyBorder="1" applyAlignment="1" applyProtection="1">
      <alignment horizontal="center"/>
      <protection/>
    </xf>
    <xf numFmtId="49" fontId="15" fillId="34" borderId="35" xfId="0" applyNumberFormat="1" applyFont="1" applyFill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left"/>
      <protection/>
    </xf>
    <xf numFmtId="0" fontId="15" fillId="0" borderId="40" xfId="0" applyFont="1" applyBorder="1" applyAlignment="1" applyProtection="1">
      <alignment horizontal="center"/>
      <protection/>
    </xf>
    <xf numFmtId="49" fontId="15" fillId="34" borderId="34" xfId="0" applyNumberFormat="1" applyFont="1" applyFill="1" applyBorder="1" applyAlignment="1" applyProtection="1">
      <alignment horizontal="center"/>
      <protection/>
    </xf>
    <xf numFmtId="10" fontId="15" fillId="34" borderId="41" xfId="0" applyNumberFormat="1" applyFont="1" applyFill="1" applyBorder="1" applyAlignment="1" applyProtection="1">
      <alignment horizontal="center"/>
      <protection/>
    </xf>
    <xf numFmtId="10" fontId="15" fillId="0" borderId="29" xfId="0" applyNumberFormat="1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0" fontId="15" fillId="34" borderId="42" xfId="0" applyNumberFormat="1" applyFont="1" applyFill="1" applyBorder="1" applyAlignment="1" applyProtection="1">
      <alignment horizontal="center"/>
      <protection/>
    </xf>
    <xf numFmtId="10" fontId="15" fillId="34" borderId="43" xfId="0" applyNumberFormat="1" applyFont="1" applyFill="1" applyBorder="1" applyAlignment="1" applyProtection="1">
      <alignment horizontal="center"/>
      <protection/>
    </xf>
    <xf numFmtId="0" fontId="15" fillId="34" borderId="17" xfId="0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 horizontal="center"/>
      <protection/>
    </xf>
    <xf numFmtId="0" fontId="15" fillId="34" borderId="35" xfId="0" applyFont="1" applyFill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10" fontId="15" fillId="0" borderId="27" xfId="0" applyNumberFormat="1" applyFont="1" applyBorder="1" applyAlignment="1" applyProtection="1">
      <alignment horizontal="center"/>
      <protection/>
    </xf>
    <xf numFmtId="0" fontId="0" fillId="0" borderId="11" xfId="0" applyNumberFormat="1" applyBorder="1" applyAlignment="1" applyProtection="1">
      <alignment horizontal="center" wrapText="1"/>
      <protection/>
    </xf>
    <xf numFmtId="0" fontId="15" fillId="34" borderId="28" xfId="0" applyFont="1" applyFill="1" applyBorder="1" applyAlignment="1" applyProtection="1">
      <alignment horizontal="center"/>
      <protection/>
    </xf>
    <xf numFmtId="0" fontId="15" fillId="34" borderId="17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/>
    </xf>
    <xf numFmtId="192" fontId="0" fillId="0" borderId="11" xfId="0" applyNumberFormat="1" applyBorder="1" applyAlignment="1" applyProtection="1">
      <alignment horizontal="center" wrapText="1"/>
      <protection/>
    </xf>
    <xf numFmtId="49" fontId="15" fillId="0" borderId="15" xfId="0" applyNumberFormat="1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left" wrapText="1"/>
      <protection/>
    </xf>
    <xf numFmtId="10" fontId="15" fillId="0" borderId="10" xfId="0" applyNumberFormat="1" applyFont="1" applyBorder="1" applyAlignment="1" applyProtection="1">
      <alignment horizontal="center"/>
      <protection/>
    </xf>
    <xf numFmtId="10" fontId="15" fillId="33" borderId="30" xfId="0" applyNumberFormat="1" applyFont="1" applyFill="1" applyBorder="1" applyAlignment="1" applyProtection="1">
      <alignment horizontal="center"/>
      <protection/>
    </xf>
    <xf numFmtId="10" fontId="15" fillId="34" borderId="4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92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15" fillId="0" borderId="21" xfId="0" applyFont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wrapText="1"/>
      <protection/>
    </xf>
    <xf numFmtId="0" fontId="0" fillId="0" borderId="47" xfId="0" applyNumberFormat="1" applyBorder="1" applyAlignment="1" applyProtection="1">
      <alignment horizontal="center" wrapText="1"/>
      <protection/>
    </xf>
    <xf numFmtId="10" fontId="71" fillId="0" borderId="48" xfId="0" applyNumberFormat="1" applyFont="1" applyBorder="1" applyAlignment="1" applyProtection="1">
      <alignment horizontal="center"/>
      <protection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10" fontId="72" fillId="0" borderId="0" xfId="0" applyNumberFormat="1" applyFont="1" applyAlignment="1">
      <alignment horizontal="center"/>
    </xf>
    <xf numFmtId="204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21" xfId="0" applyBorder="1" applyAlignment="1">
      <alignment/>
    </xf>
    <xf numFmtId="0" fontId="0" fillId="0" borderId="40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/>
    </xf>
    <xf numFmtId="10" fontId="0" fillId="0" borderId="47" xfId="0" applyNumberFormat="1" applyBorder="1" applyAlignment="1">
      <alignment horizontal="center"/>
    </xf>
    <xf numFmtId="10" fontId="0" fillId="0" borderId="48" xfId="0" applyNumberFormat="1" applyBorder="1" applyAlignment="1">
      <alignment horizontal="center"/>
    </xf>
    <xf numFmtId="0" fontId="15" fillId="34" borderId="49" xfId="0" applyNumberFormat="1" applyFont="1" applyFill="1" applyBorder="1" applyAlignment="1" applyProtection="1">
      <alignment horizontal="center"/>
      <protection/>
    </xf>
    <xf numFmtId="0" fontId="15" fillId="34" borderId="0" xfId="0" applyNumberFormat="1" applyFont="1" applyFill="1" applyBorder="1" applyAlignment="1" applyProtection="1">
      <alignment horizontal="center"/>
      <protection/>
    </xf>
    <xf numFmtId="0" fontId="15" fillId="34" borderId="35" xfId="0" applyNumberFormat="1" applyFont="1" applyFill="1" applyBorder="1" applyAlignment="1" applyProtection="1">
      <alignment horizontal="center"/>
      <protection/>
    </xf>
    <xf numFmtId="0" fontId="15" fillId="34" borderId="38" xfId="0" applyNumberFormat="1" applyFont="1" applyFill="1" applyBorder="1" applyAlignment="1" applyProtection="1">
      <alignment horizontal="center"/>
      <protection/>
    </xf>
    <xf numFmtId="0" fontId="15" fillId="34" borderId="39" xfId="0" applyFont="1" applyFill="1" applyBorder="1" applyAlignment="1" applyProtection="1">
      <alignment horizontal="center"/>
      <protection/>
    </xf>
    <xf numFmtId="0" fontId="15" fillId="34" borderId="19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/>
    </xf>
    <xf numFmtId="10" fontId="15" fillId="34" borderId="2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15" fillId="34" borderId="37" xfId="0" applyNumberFormat="1" applyFont="1" applyFill="1" applyBorder="1" applyAlignment="1" applyProtection="1">
      <alignment horizontal="center"/>
      <protection/>
    </xf>
    <xf numFmtId="10" fontId="15" fillId="34" borderId="50" xfId="0" applyNumberFormat="1" applyFont="1" applyFill="1" applyBorder="1" applyAlignment="1" applyProtection="1">
      <alignment horizontal="center"/>
      <protection/>
    </xf>
    <xf numFmtId="10" fontId="15" fillId="34" borderId="24" xfId="0" applyNumberFormat="1" applyFont="1" applyFill="1" applyBorder="1" applyAlignment="1" applyProtection="1">
      <alignment horizontal="center"/>
      <protection/>
    </xf>
    <xf numFmtId="10" fontId="15" fillId="34" borderId="51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54" xfId="0" applyNumberFormat="1" applyFont="1" applyBorder="1" applyAlignment="1" applyProtection="1">
      <alignment horizontal="center" wrapText="1"/>
      <protection/>
    </xf>
    <xf numFmtId="0" fontId="0" fillId="0" borderId="55" xfId="0" applyNumberFormat="1" applyBorder="1" applyAlignment="1" applyProtection="1">
      <alignment horizontal="center" wrapText="1"/>
      <protection/>
    </xf>
    <xf numFmtId="0" fontId="0" fillId="0" borderId="54" xfId="0" applyBorder="1" applyAlignment="1">
      <alignment vertical="top" wrapText="1"/>
    </xf>
    <xf numFmtId="0" fontId="0" fillId="0" borderId="56" xfId="0" applyNumberFormat="1" applyFont="1" applyBorder="1" applyAlignment="1" applyProtection="1">
      <alignment horizontal="center" wrapText="1"/>
      <protection/>
    </xf>
    <xf numFmtId="0" fontId="0" fillId="0" borderId="52" xfId="0" applyBorder="1" applyAlignment="1">
      <alignment vertical="top" wrapText="1"/>
    </xf>
    <xf numFmtId="0" fontId="0" fillId="0" borderId="57" xfId="0" applyNumberFormat="1" applyBorder="1" applyAlignment="1" applyProtection="1">
      <alignment horizontal="center" wrapText="1"/>
      <protection/>
    </xf>
    <xf numFmtId="0" fontId="0" fillId="0" borderId="35" xfId="0" applyBorder="1" applyAlignment="1">
      <alignment/>
    </xf>
    <xf numFmtId="0" fontId="0" fillId="0" borderId="58" xfId="0" applyNumberFormat="1" applyFont="1" applyBorder="1" applyAlignment="1" applyProtection="1">
      <alignment horizontal="center" wrapText="1"/>
      <protection/>
    </xf>
    <xf numFmtId="0" fontId="73" fillId="0" borderId="45" xfId="0" applyFont="1" applyBorder="1" applyAlignment="1">
      <alignment horizontal="center"/>
    </xf>
    <xf numFmtId="10" fontId="73" fillId="0" borderId="59" xfId="0" applyNumberFormat="1" applyFont="1" applyBorder="1" applyAlignment="1" applyProtection="1">
      <alignment horizontal="center"/>
      <protection/>
    </xf>
    <xf numFmtId="10" fontId="73" fillId="0" borderId="47" xfId="0" applyNumberFormat="1" applyFont="1" applyBorder="1" applyAlignment="1">
      <alignment horizontal="center"/>
    </xf>
    <xf numFmtId="0" fontId="74" fillId="0" borderId="0" xfId="0" applyFont="1" applyAlignment="1" applyProtection="1">
      <alignment/>
      <protection/>
    </xf>
    <xf numFmtId="10" fontId="74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10" fontId="26" fillId="0" borderId="0" xfId="0" applyNumberFormat="1" applyFont="1" applyBorder="1" applyAlignment="1" applyProtection="1">
      <alignment horizontal="center"/>
      <protection/>
    </xf>
    <xf numFmtId="10" fontId="14" fillId="0" borderId="32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75" fillId="0" borderId="6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60" xfId="0" applyNumberFormat="1" applyBorder="1" applyAlignment="1" applyProtection="1">
      <alignment horizontal="center" wrapText="1"/>
      <protection/>
    </xf>
    <xf numFmtId="0" fontId="73" fillId="0" borderId="60" xfId="0" applyNumberFormat="1" applyFont="1" applyBorder="1" applyAlignment="1" applyProtection="1">
      <alignment horizontal="center" wrapText="1"/>
      <protection/>
    </xf>
    <xf numFmtId="10" fontId="71" fillId="0" borderId="59" xfId="0" applyNumberFormat="1" applyFont="1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  <xf numFmtId="0" fontId="54" fillId="0" borderId="52" xfId="34" applyBorder="1" applyAlignment="1" applyProtection="1">
      <alignment vertical="top" wrapText="1"/>
      <protection/>
    </xf>
    <xf numFmtId="0" fontId="54" fillId="0" borderId="61" xfId="34" applyBorder="1" applyAlignment="1" applyProtection="1">
      <alignment horizontal="center" vertical="top" wrapText="1"/>
      <protection/>
    </xf>
    <xf numFmtId="0" fontId="54" fillId="0" borderId="54" xfId="34" applyFill="1" applyBorder="1" applyAlignment="1" applyProtection="1">
      <alignment horizontal="center" vertical="top" wrapText="1"/>
      <protection/>
    </xf>
    <xf numFmtId="49" fontId="8" fillId="0" borderId="62" xfId="0" applyNumberFormat="1" applyFont="1" applyBorder="1" applyAlignment="1" applyProtection="1">
      <alignment horizontal="center"/>
      <protection/>
    </xf>
    <xf numFmtId="0" fontId="8" fillId="0" borderId="62" xfId="0" applyNumberFormat="1" applyFont="1" applyBorder="1" applyAlignment="1" applyProtection="1">
      <alignment horizontal="center"/>
      <protection/>
    </xf>
    <xf numFmtId="0" fontId="8" fillId="0" borderId="62" xfId="0" applyFont="1" applyBorder="1" applyAlignment="1" applyProtection="1">
      <alignment horizontal="center"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72" fillId="0" borderId="62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2" fillId="0" borderId="0" xfId="0" applyFont="1" applyAlignment="1" applyProtection="1">
      <alignment horizontal="center"/>
      <protection/>
    </xf>
    <xf numFmtId="195" fontId="0" fillId="0" borderId="0" xfId="0" applyNumberFormat="1" applyAlignment="1" applyProtection="1">
      <alignment horizontal="center"/>
      <protection/>
    </xf>
    <xf numFmtId="196" fontId="0" fillId="0" borderId="0" xfId="0" applyNumberFormat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 vertical="top"/>
      <protection/>
    </xf>
    <xf numFmtId="0" fontId="73" fillId="0" borderId="45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10" fontId="72" fillId="0" borderId="0" xfId="0" applyNumberFormat="1" applyFont="1" applyAlignment="1" applyProtection="1">
      <alignment horizontal="center"/>
      <protection/>
    </xf>
    <xf numFmtId="10" fontId="71" fillId="0" borderId="59" xfId="0" applyNumberFormat="1" applyFont="1" applyBorder="1" applyAlignment="1" applyProtection="1">
      <alignment horizontal="center"/>
      <protection/>
    </xf>
    <xf numFmtId="10" fontId="71" fillId="0" borderId="65" xfId="0" applyNumberFormat="1" applyFont="1" applyBorder="1" applyAlignment="1" applyProtection="1">
      <alignment horizontal="center"/>
      <protection/>
    </xf>
    <xf numFmtId="10" fontId="71" fillId="0" borderId="66" xfId="0" applyNumberFormat="1" applyFont="1" applyBorder="1" applyAlignment="1" applyProtection="1">
      <alignment horizontal="center"/>
      <protection/>
    </xf>
    <xf numFmtId="0" fontId="6" fillId="0" borderId="67" xfId="0" applyNumberFormat="1" applyFont="1" applyBorder="1" applyAlignment="1" applyProtection="1">
      <alignment horizontal="left" vertical="center" wrapText="1"/>
      <protection/>
    </xf>
    <xf numFmtId="0" fontId="0" fillId="0" borderId="68" xfId="0" applyBorder="1" applyAlignment="1" applyProtection="1">
      <alignment/>
      <protection/>
    </xf>
    <xf numFmtId="0" fontId="6" fillId="0" borderId="67" xfId="0" applyNumberFormat="1" applyFont="1" applyBorder="1" applyAlignment="1" applyProtection="1">
      <alignment horizontal="center" vertical="center" wrapText="1"/>
      <protection/>
    </xf>
    <xf numFmtId="0" fontId="6" fillId="0" borderId="68" xfId="0" applyNumberFormat="1" applyFont="1" applyBorder="1" applyAlignment="1" applyProtection="1">
      <alignment horizontal="center" vertical="center" wrapText="1"/>
      <protection/>
    </xf>
    <xf numFmtId="0" fontId="8" fillId="0" borderId="67" xfId="0" applyNumberFormat="1" applyFont="1" applyBorder="1" applyAlignment="1" applyProtection="1">
      <alignment horizontal="left" vertical="center" wrapText="1"/>
      <protection/>
    </xf>
    <xf numFmtId="0" fontId="29" fillId="0" borderId="0" xfId="0" applyNumberFormat="1" applyFont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left" vertical="center" wrapText="1"/>
      <protection/>
    </xf>
    <xf numFmtId="0" fontId="8" fillId="0" borderId="68" xfId="0" applyFont="1" applyBorder="1" applyAlignment="1" applyProtection="1">
      <alignment horizontal="left" vertical="center" wrapText="1"/>
      <protection/>
    </xf>
    <xf numFmtId="0" fontId="8" fillId="0" borderId="69" xfId="0" applyFont="1" applyBorder="1" applyAlignment="1" applyProtection="1">
      <alignment horizontal="left" vertical="center" wrapText="1"/>
      <protection/>
    </xf>
    <xf numFmtId="10" fontId="15" fillId="0" borderId="70" xfId="0" applyNumberFormat="1" applyFont="1" applyBorder="1" applyAlignment="1" applyProtection="1">
      <alignment horizontal="center" vertical="center" wrapText="1"/>
      <protection/>
    </xf>
    <xf numFmtId="10" fontId="15" fillId="0" borderId="71" xfId="0" applyNumberFormat="1" applyFont="1" applyBorder="1" applyAlignment="1" applyProtection="1">
      <alignment horizontal="center" vertical="center" wrapText="1"/>
      <protection/>
    </xf>
    <xf numFmtId="10" fontId="15" fillId="0" borderId="35" xfId="0" applyNumberFormat="1" applyFont="1" applyBorder="1" applyAlignment="1" applyProtection="1">
      <alignment horizontal="center" vertical="center" wrapText="1"/>
      <protection/>
    </xf>
    <xf numFmtId="10" fontId="15" fillId="0" borderId="42" xfId="0" applyNumberFormat="1" applyFont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5" fillId="0" borderId="66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/>
      <protection/>
    </xf>
    <xf numFmtId="0" fontId="15" fillId="0" borderId="65" xfId="0" applyFont="1" applyBorder="1" applyAlignment="1" applyProtection="1">
      <alignment horizontal="center"/>
      <protection/>
    </xf>
    <xf numFmtId="0" fontId="15" fillId="0" borderId="59" xfId="0" applyFont="1" applyBorder="1" applyAlignment="1" applyProtection="1">
      <alignment horizontal="center" vertical="center" wrapText="1"/>
      <protection/>
    </xf>
    <xf numFmtId="0" fontId="15" fillId="0" borderId="65" xfId="0" applyFont="1" applyBorder="1" applyAlignment="1" applyProtection="1">
      <alignment horizontal="center" vertical="center" wrapText="1"/>
      <protection/>
    </xf>
    <xf numFmtId="0" fontId="30" fillId="0" borderId="67" xfId="0" applyNumberFormat="1" applyFont="1" applyBorder="1" applyAlignment="1" applyProtection="1">
      <alignment horizontal="center" vertical="center" wrapText="1"/>
      <protection/>
    </xf>
    <xf numFmtId="0" fontId="15" fillId="0" borderId="68" xfId="0" applyFont="1" applyBorder="1" applyAlignment="1" applyProtection="1">
      <alignment/>
      <protection/>
    </xf>
    <xf numFmtId="0" fontId="15" fillId="0" borderId="69" xfId="0" applyFont="1" applyBorder="1" applyAlignment="1" applyProtection="1">
      <alignment/>
      <protection/>
    </xf>
    <xf numFmtId="0" fontId="15" fillId="0" borderId="72" xfId="0" applyNumberFormat="1" applyFont="1" applyBorder="1" applyAlignment="1" applyProtection="1">
      <alignment horizontal="center" wrapText="1"/>
      <protection/>
    </xf>
    <xf numFmtId="0" fontId="15" fillId="0" borderId="73" xfId="0" applyFont="1" applyBorder="1" applyAlignment="1" applyProtection="1">
      <alignment/>
      <protection/>
    </xf>
    <xf numFmtId="10" fontId="15" fillId="0" borderId="49" xfId="0" applyNumberFormat="1" applyFont="1" applyBorder="1" applyAlignment="1" applyProtection="1">
      <alignment horizontal="center" vertical="center" wrapText="1"/>
      <protection/>
    </xf>
    <xf numFmtId="10" fontId="15" fillId="0" borderId="74" xfId="0" applyNumberFormat="1" applyFont="1" applyBorder="1" applyAlignment="1" applyProtection="1">
      <alignment horizontal="center" vertical="center" wrapText="1"/>
      <protection/>
    </xf>
    <xf numFmtId="10" fontId="15" fillId="0" borderId="11" xfId="0" applyNumberFormat="1" applyFont="1" applyBorder="1" applyAlignment="1" applyProtection="1">
      <alignment horizontal="center" vertical="center" wrapText="1"/>
      <protection/>
    </xf>
    <xf numFmtId="10" fontId="15" fillId="0" borderId="37" xfId="0" applyNumberFormat="1" applyFont="1" applyBorder="1" applyAlignment="1" applyProtection="1">
      <alignment horizontal="center" vertical="center" wrapText="1"/>
      <protection/>
    </xf>
    <xf numFmtId="10" fontId="15" fillId="0" borderId="75" xfId="0" applyNumberFormat="1" applyFont="1" applyBorder="1" applyAlignment="1" applyProtection="1">
      <alignment horizontal="center" vertical="center" wrapText="1"/>
      <protection/>
    </xf>
    <xf numFmtId="0" fontId="71" fillId="0" borderId="59" xfId="0" applyFont="1" applyBorder="1" applyAlignment="1" applyProtection="1">
      <alignment horizontal="center"/>
      <protection/>
    </xf>
    <xf numFmtId="0" fontId="71" fillId="0" borderId="66" xfId="0" applyFont="1" applyBorder="1" applyAlignment="1" applyProtection="1">
      <alignment horizontal="center"/>
      <protection/>
    </xf>
    <xf numFmtId="10" fontId="15" fillId="0" borderId="10" xfId="0" applyNumberFormat="1" applyFont="1" applyBorder="1" applyAlignment="1" applyProtection="1">
      <alignment horizontal="center" vertical="center" wrapText="1"/>
      <protection/>
    </xf>
    <xf numFmtId="10" fontId="15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76" xfId="0" applyFont="1" applyBorder="1" applyAlignment="1" applyProtection="1">
      <alignment/>
      <protection/>
    </xf>
    <xf numFmtId="0" fontId="15" fillId="0" borderId="70" xfId="0" applyFont="1" applyBorder="1" applyAlignment="1" applyProtection="1">
      <alignment horizontal="center" vertical="center" wrapText="1"/>
      <protection/>
    </xf>
    <xf numFmtId="0" fontId="15" fillId="0" borderId="71" xfId="0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left" vertical="top" wrapText="1"/>
      <protection/>
    </xf>
    <xf numFmtId="0" fontId="0" fillId="0" borderId="78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194" fontId="21" fillId="0" borderId="0" xfId="0" applyNumberFormat="1" applyFont="1" applyAlignment="1" applyProtection="1">
      <alignment horizontal="center" vertical="center" wrapText="1"/>
      <protection/>
    </xf>
    <xf numFmtId="0" fontId="17" fillId="0" borderId="77" xfId="0" applyFont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/>
      <protection/>
    </xf>
    <xf numFmtId="0" fontId="4" fillId="0" borderId="77" xfId="0" applyFont="1" applyBorder="1" applyAlignment="1" applyProtection="1">
      <alignment horizontal="left" vertical="top" wrapText="1"/>
      <protection/>
    </xf>
    <xf numFmtId="0" fontId="9" fillId="0" borderId="67" xfId="0" applyFont="1" applyBorder="1" applyAlignment="1" applyProtection="1">
      <alignment vertical="center" wrapText="1"/>
      <protection/>
    </xf>
    <xf numFmtId="0" fontId="9" fillId="0" borderId="68" xfId="0" applyFont="1" applyBorder="1" applyAlignment="1" applyProtection="1">
      <alignment vertical="center" wrapText="1"/>
      <protection/>
    </xf>
    <xf numFmtId="0" fontId="9" fillId="0" borderId="69" xfId="0" applyFont="1" applyBorder="1" applyAlignment="1" applyProtection="1">
      <alignment vertical="center" wrapText="1"/>
      <protection/>
    </xf>
    <xf numFmtId="0" fontId="2" fillId="0" borderId="77" xfId="0" applyFont="1" applyBorder="1" applyAlignment="1" applyProtection="1">
      <alignment vertical="top" wrapText="1"/>
      <protection/>
    </xf>
    <xf numFmtId="0" fontId="2" fillId="0" borderId="18" xfId="0" applyFont="1" applyBorder="1" applyAlignment="1" applyProtection="1">
      <alignment vertical="top" wrapText="1"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horizontal="left" vertical="top" wrapText="1"/>
      <protection/>
    </xf>
    <xf numFmtId="0" fontId="2" fillId="0" borderId="79" xfId="0" applyFont="1" applyBorder="1" applyAlignment="1" applyProtection="1">
      <alignment vertical="top" wrapText="1"/>
      <protection/>
    </xf>
    <xf numFmtId="0" fontId="0" fillId="0" borderId="80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5" fillId="0" borderId="77" xfId="0" applyFont="1" applyBorder="1" applyAlignment="1" applyProtection="1">
      <alignment horizontal="left" vertical="top" wrapText="1"/>
      <protection/>
    </xf>
    <xf numFmtId="0" fontId="5" fillId="0" borderId="79" xfId="0" applyFont="1" applyBorder="1" applyAlignment="1" applyProtection="1">
      <alignment horizontal="left" vertical="top" wrapText="1"/>
      <protection/>
    </xf>
    <xf numFmtId="0" fontId="19" fillId="0" borderId="20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0" borderId="33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2" fillId="0" borderId="77" xfId="0" applyNumberFormat="1" applyFont="1" applyBorder="1" applyAlignment="1" applyProtection="1">
      <alignment horizontal="left" vertical="top" wrapText="1"/>
      <protection/>
    </xf>
    <xf numFmtId="0" fontId="2" fillId="0" borderId="78" xfId="0" applyNumberFormat="1" applyFont="1" applyBorder="1" applyAlignment="1" applyProtection="1">
      <alignment horizontal="left" vertical="top" wrapText="1"/>
      <protection/>
    </xf>
    <xf numFmtId="0" fontId="2" fillId="0" borderId="45" xfId="0" applyNumberFormat="1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wrapText="1"/>
      <protection/>
    </xf>
    <xf numFmtId="0" fontId="0" fillId="0" borderId="17" xfId="0" applyBorder="1" applyAlignment="1" applyProtection="1">
      <alignment/>
      <protection/>
    </xf>
    <xf numFmtId="0" fontId="0" fillId="0" borderId="77" xfId="0" applyNumberFormat="1" applyBorder="1" applyAlignment="1" applyProtection="1">
      <alignment horizontal="left" vertical="top" wrapText="1"/>
      <protection/>
    </xf>
    <xf numFmtId="0" fontId="0" fillId="0" borderId="77" xfId="0" applyNumberFormat="1" applyFont="1" applyBorder="1" applyAlignment="1" applyProtection="1">
      <alignment horizontal="left" vertical="top" wrapText="1"/>
      <protection/>
    </xf>
    <xf numFmtId="0" fontId="0" fillId="0" borderId="78" xfId="0" applyNumberFormat="1" applyBorder="1" applyAlignment="1" applyProtection="1">
      <alignment horizontal="left" vertical="top" wrapText="1"/>
      <protection/>
    </xf>
    <xf numFmtId="0" fontId="0" fillId="0" borderId="45" xfId="0" applyNumberFormat="1" applyBorder="1" applyAlignment="1" applyProtection="1">
      <alignment horizontal="left" vertical="top" wrapText="1"/>
      <protection/>
    </xf>
    <xf numFmtId="49" fontId="2" fillId="0" borderId="16" xfId="0" applyNumberFormat="1" applyFont="1" applyBorder="1" applyAlignment="1" applyProtection="1">
      <alignment horizontal="left" vertical="top" wrapText="1"/>
      <protection/>
    </xf>
    <xf numFmtId="49" fontId="2" fillId="0" borderId="30" xfId="0" applyNumberFormat="1" applyFont="1" applyBorder="1" applyAlignment="1" applyProtection="1">
      <alignment horizontal="left" vertical="top" wrapText="1"/>
      <protection/>
    </xf>
    <xf numFmtId="49" fontId="3" fillId="0" borderId="18" xfId="0" applyNumberFormat="1" applyFont="1" applyBorder="1" applyAlignment="1" applyProtection="1">
      <alignment vertical="top" wrapText="1"/>
      <protection/>
    </xf>
    <xf numFmtId="49" fontId="3" fillId="0" borderId="21" xfId="0" applyNumberFormat="1" applyFont="1" applyBorder="1" applyAlignment="1" applyProtection="1">
      <alignment vertical="top" wrapText="1"/>
      <protection/>
    </xf>
    <xf numFmtId="0" fontId="0" fillId="0" borderId="18" xfId="0" applyNumberFormat="1" applyFont="1" applyBorder="1" applyAlignment="1" applyProtection="1">
      <alignment horizontal="left" vertical="top" wrapText="1"/>
      <protection/>
    </xf>
    <xf numFmtId="49" fontId="28" fillId="0" borderId="77" xfId="0" applyNumberFormat="1" applyFont="1" applyBorder="1" applyAlignment="1" applyProtection="1">
      <alignment vertical="top" wrapText="1"/>
      <protection/>
    </xf>
    <xf numFmtId="49" fontId="28" fillId="0" borderId="45" xfId="0" applyNumberFormat="1" applyFont="1" applyBorder="1" applyAlignment="1" applyProtection="1">
      <alignment vertical="top" wrapText="1"/>
      <protection/>
    </xf>
    <xf numFmtId="0" fontId="26" fillId="0" borderId="77" xfId="0" applyNumberFormat="1" applyFont="1" applyBorder="1" applyAlignment="1" applyProtection="1">
      <alignment horizontal="left" vertical="top" wrapText="1"/>
      <protection/>
    </xf>
    <xf numFmtId="10" fontId="15" fillId="0" borderId="81" xfId="0" applyNumberFormat="1" applyFont="1" applyBorder="1" applyAlignment="1" applyProtection="1">
      <alignment horizontal="center" vertical="center" wrapText="1"/>
      <protection/>
    </xf>
    <xf numFmtId="10" fontId="15" fillId="0" borderId="45" xfId="0" applyNumberFormat="1" applyFont="1" applyBorder="1" applyAlignment="1" applyProtection="1">
      <alignment horizontal="center" vertical="center" wrapText="1"/>
      <protection/>
    </xf>
    <xf numFmtId="10" fontId="15" fillId="0" borderId="82" xfId="0" applyNumberFormat="1" applyFont="1" applyBorder="1" applyAlignment="1" applyProtection="1">
      <alignment horizontal="center" vertical="center" wrapText="1"/>
      <protection/>
    </xf>
    <xf numFmtId="10" fontId="15" fillId="0" borderId="46" xfId="0" applyNumberFormat="1" applyFont="1" applyBorder="1" applyAlignment="1" applyProtection="1">
      <alignment horizontal="center" vertical="center" wrapText="1"/>
      <protection/>
    </xf>
    <xf numFmtId="0" fontId="76" fillId="0" borderId="83" xfId="0" applyFont="1" applyBorder="1" applyAlignment="1" applyProtection="1">
      <alignment horizontal="center" vertical="center"/>
      <protection/>
    </xf>
    <xf numFmtId="0" fontId="76" fillId="0" borderId="24" xfId="0" applyFont="1" applyBorder="1" applyAlignment="1" applyProtection="1">
      <alignment horizontal="center" vertical="center"/>
      <protection/>
    </xf>
    <xf numFmtId="0" fontId="76" fillId="0" borderId="84" xfId="0" applyFont="1" applyBorder="1" applyAlignment="1" applyProtection="1">
      <alignment horizontal="center" vertical="center"/>
      <protection/>
    </xf>
    <xf numFmtId="0" fontId="54" fillId="0" borderId="0" xfId="34" applyBorder="1" applyAlignment="1" applyProtection="1">
      <alignment horizontal="center" vertical="top" wrapText="1"/>
      <protection/>
    </xf>
    <xf numFmtId="0" fontId="54" fillId="0" borderId="85" xfId="34" applyBorder="1" applyAlignment="1" applyProtection="1">
      <alignment horizontal="center" vertical="top" wrapText="1"/>
      <protection/>
    </xf>
    <xf numFmtId="0" fontId="54" fillId="0" borderId="53" xfId="34" applyBorder="1" applyAlignment="1" applyProtection="1">
      <alignment horizontal="center" vertical="top" wrapText="1"/>
      <protection/>
    </xf>
    <xf numFmtId="0" fontId="54" fillId="0" borderId="86" xfId="34" applyBorder="1" applyAlignment="1" applyProtection="1">
      <alignment horizontal="center" vertical="top" wrapText="1"/>
      <protection/>
    </xf>
    <xf numFmtId="0" fontId="0" fillId="0" borderId="47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6" fillId="0" borderId="87" xfId="0" applyFont="1" applyBorder="1" applyAlignment="1">
      <alignment horizontal="center" vertical="center"/>
    </xf>
    <xf numFmtId="0" fontId="76" fillId="0" borderId="88" xfId="0" applyFont="1" applyBorder="1" applyAlignment="1">
      <alignment horizontal="center" vertical="center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99"/>
  <sheetViews>
    <sheetView tabSelected="1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14.00390625" style="50" customWidth="1"/>
    <col min="2" max="4" width="20.00390625" style="50" customWidth="1"/>
    <col min="5" max="5" width="17.75390625" style="50" customWidth="1"/>
    <col min="6" max="7" width="17.625" style="50" customWidth="1"/>
    <col min="8" max="8" width="15.625" style="50" customWidth="1"/>
    <col min="9" max="9" width="17.625" style="50" customWidth="1"/>
    <col min="10" max="10" width="15.50390625" style="50" customWidth="1"/>
    <col min="11" max="11" width="21.00390625" style="50" customWidth="1"/>
    <col min="12" max="29" width="15.625" style="50" customWidth="1"/>
    <col min="30" max="31" width="9.00390625" style="50" customWidth="1"/>
    <col min="32" max="32" width="15.50390625" style="50" customWidth="1"/>
    <col min="33" max="34" width="15.625" style="50" customWidth="1"/>
    <col min="35" max="37" width="16.625" style="50" customWidth="1"/>
    <col min="38" max="41" width="16.50390625" style="50" customWidth="1"/>
    <col min="42" max="42" width="16.625" style="50" customWidth="1"/>
    <col min="43" max="45" width="16.50390625" style="50" customWidth="1"/>
    <col min="46" max="46" width="16.625" style="50" customWidth="1"/>
    <col min="47" max="47" width="16.50390625" style="50" customWidth="1"/>
    <col min="48" max="48" width="16.625" style="50" customWidth="1"/>
    <col min="49" max="49" width="2.375" style="50" customWidth="1"/>
    <col min="50" max="50" width="13.125" style="50" customWidth="1"/>
    <col min="51" max="51" width="10.50390625" style="134" customWidth="1"/>
    <col min="52" max="52" width="12.25390625" style="50" customWidth="1"/>
    <col min="53" max="53" width="4.50390625" style="251" customWidth="1"/>
    <col min="54" max="54" width="12.50390625" style="50" customWidth="1"/>
    <col min="55" max="55" width="11.25390625" style="134" customWidth="1"/>
    <col min="56" max="56" width="11.875" style="50" customWidth="1"/>
    <col min="57" max="57" width="6.00390625" style="50" customWidth="1"/>
    <col min="58" max="58" width="10.375" style="50" bestFit="1" customWidth="1"/>
    <col min="59" max="65" width="9.00390625" style="50" customWidth="1"/>
    <col min="66" max="66" width="11.25390625" style="50" customWidth="1"/>
    <col min="67" max="67" width="2.875" style="50" customWidth="1"/>
    <col min="68" max="68" width="9.00390625" style="50" customWidth="1"/>
    <col min="69" max="69" width="9.25390625" style="50" bestFit="1" customWidth="1"/>
    <col min="70" max="75" width="9.00390625" style="50" customWidth="1"/>
    <col min="76" max="76" width="12.50390625" style="50" customWidth="1"/>
    <col min="77" max="77" width="2.50390625" style="50" customWidth="1"/>
    <col min="78" max="78" width="16.625" style="50" customWidth="1"/>
    <col min="79" max="79" width="2.50390625" style="50" customWidth="1"/>
    <col min="80" max="80" width="13.625" style="50" customWidth="1"/>
    <col min="81" max="81" width="13.50390625" style="50" customWidth="1"/>
    <col min="82" max="84" width="13.625" style="50" customWidth="1"/>
    <col min="85" max="85" width="2.50390625" style="50" customWidth="1"/>
    <col min="86" max="93" width="9.00390625" style="134" customWidth="1"/>
    <col min="94" max="94" width="2.50390625" style="50" customWidth="1"/>
    <col min="95" max="95" width="19.875" style="50" customWidth="1"/>
    <col min="96" max="108" width="9.00390625" style="50" customWidth="1"/>
    <col min="109" max="109" width="5.25390625" style="50" customWidth="1"/>
    <col min="110" max="110" width="17.875" style="50" customWidth="1"/>
    <col min="111" max="111" width="11.25390625" style="50" customWidth="1"/>
    <col min="112" max="112" width="13.50390625" style="50" customWidth="1"/>
    <col min="113" max="114" width="11.25390625" style="50" customWidth="1"/>
    <col min="115" max="115" width="10.625" style="50" customWidth="1"/>
    <col min="116" max="116" width="11.00390625" style="50" customWidth="1"/>
    <col min="117" max="117" width="13.875" style="50" customWidth="1"/>
    <col min="118" max="118" width="13.50390625" style="50" customWidth="1"/>
    <col min="119" max="122" width="9.00390625" style="50" customWidth="1"/>
    <col min="123" max="123" width="12.125" style="50" customWidth="1"/>
    <col min="124" max="124" width="8.875" style="50" customWidth="1"/>
    <col min="125" max="16384" width="9.00390625" style="50" customWidth="1"/>
  </cols>
  <sheetData>
    <row r="1" spans="1:124" ht="48" customHeight="1" thickTop="1">
      <c r="A1" s="284" t="s">
        <v>78</v>
      </c>
      <c r="B1" s="285"/>
      <c r="C1" s="285"/>
      <c r="D1" s="285"/>
      <c r="E1" s="285"/>
      <c r="F1" s="285"/>
      <c r="G1" s="285"/>
      <c r="H1" s="286"/>
      <c r="I1" s="287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8" t="s">
        <v>9</v>
      </c>
      <c r="U1" s="285"/>
      <c r="V1" s="285"/>
      <c r="W1" s="285"/>
      <c r="X1" s="285"/>
      <c r="Y1" s="285"/>
      <c r="Z1" s="285"/>
      <c r="AA1" s="285"/>
      <c r="AB1" s="285"/>
      <c r="AC1" s="285"/>
      <c r="AD1" s="290" t="s">
        <v>10</v>
      </c>
      <c r="AE1" s="291"/>
      <c r="AF1" s="291"/>
      <c r="AG1" s="291"/>
      <c r="AH1" s="292"/>
      <c r="AI1" s="334" t="s">
        <v>11</v>
      </c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6"/>
      <c r="AW1" s="4"/>
      <c r="AX1" s="57"/>
      <c r="AY1" s="5"/>
      <c r="AZ1" s="57"/>
      <c r="BA1" s="57"/>
      <c r="BB1" s="57"/>
      <c r="BC1" s="5"/>
      <c r="BD1" s="57"/>
      <c r="BE1" s="5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"/>
      <c r="BQ1" s="5"/>
      <c r="BR1" s="5"/>
      <c r="BS1" s="5"/>
      <c r="BT1" s="5"/>
      <c r="BU1" s="5"/>
      <c r="BV1" s="5"/>
      <c r="BW1" s="5"/>
      <c r="BX1" s="6"/>
      <c r="BY1" s="7"/>
      <c r="BZ1" s="8"/>
      <c r="CA1" s="7"/>
      <c r="CB1" s="7"/>
      <c r="CC1" s="7"/>
      <c r="CD1" s="7"/>
      <c r="CE1" s="7"/>
      <c r="CF1" s="7"/>
      <c r="CG1" s="7"/>
      <c r="CH1" s="5"/>
      <c r="CI1" s="5"/>
      <c r="CJ1" s="5"/>
      <c r="CK1" s="5"/>
      <c r="CL1" s="5"/>
      <c r="CM1" s="5"/>
      <c r="CN1" s="5"/>
      <c r="CO1" s="5"/>
      <c r="CP1" s="5"/>
      <c r="CQ1" s="289" t="s">
        <v>51</v>
      </c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72"/>
    </row>
    <row r="2" spans="1:124" ht="50.25" customHeight="1" thickBot="1">
      <c r="A2" s="364" t="s">
        <v>12</v>
      </c>
      <c r="B2" s="357" t="s">
        <v>50</v>
      </c>
      <c r="C2" s="367" t="s">
        <v>150</v>
      </c>
      <c r="D2" s="356" t="s">
        <v>138</v>
      </c>
      <c r="E2" s="356" t="s">
        <v>79</v>
      </c>
      <c r="F2" s="356" t="s">
        <v>80</v>
      </c>
      <c r="G2" s="356" t="s">
        <v>161</v>
      </c>
      <c r="H2" s="360" t="s">
        <v>77</v>
      </c>
      <c r="I2" s="361"/>
      <c r="J2" s="351" t="s">
        <v>40</v>
      </c>
      <c r="K2" s="351" t="s">
        <v>185</v>
      </c>
      <c r="L2" s="354" t="s">
        <v>43</v>
      </c>
      <c r="M2" s="355"/>
      <c r="N2" s="355"/>
      <c r="O2" s="355"/>
      <c r="P2" s="355"/>
      <c r="Q2" s="355"/>
      <c r="R2" s="355"/>
      <c r="S2" s="355"/>
      <c r="T2" s="338" t="s">
        <v>84</v>
      </c>
      <c r="U2" s="337" t="s">
        <v>85</v>
      </c>
      <c r="V2" s="337" t="s">
        <v>86</v>
      </c>
      <c r="W2" s="337" t="s">
        <v>87</v>
      </c>
      <c r="X2" s="337" t="s">
        <v>88</v>
      </c>
      <c r="Y2" s="337" t="s">
        <v>89</v>
      </c>
      <c r="Z2" s="337" t="s">
        <v>90</v>
      </c>
      <c r="AA2" s="337" t="s">
        <v>91</v>
      </c>
      <c r="AB2" s="337" t="s">
        <v>92</v>
      </c>
      <c r="AC2" s="337" t="s">
        <v>172</v>
      </c>
      <c r="AD2" s="338" t="s">
        <v>13</v>
      </c>
      <c r="AE2" s="326" t="s">
        <v>14</v>
      </c>
      <c r="AF2" s="337" t="s">
        <v>15</v>
      </c>
      <c r="AG2" s="326" t="s">
        <v>93</v>
      </c>
      <c r="AH2" s="342" t="s">
        <v>94</v>
      </c>
      <c r="AI2" s="341" t="s">
        <v>95</v>
      </c>
      <c r="AJ2" s="345" t="s">
        <v>96</v>
      </c>
      <c r="AK2" s="347" t="s">
        <v>16</v>
      </c>
      <c r="AL2" s="348"/>
      <c r="AM2" s="348"/>
      <c r="AN2" s="348"/>
      <c r="AO2" s="348"/>
      <c r="AP2" s="348"/>
      <c r="AQ2" s="348"/>
      <c r="AR2" s="348"/>
      <c r="AS2" s="348"/>
      <c r="AT2" s="349"/>
      <c r="AU2" s="331" t="s">
        <v>10</v>
      </c>
      <c r="AV2" s="332"/>
      <c r="AW2" s="9"/>
      <c r="AX2" s="58"/>
      <c r="AY2" s="131"/>
      <c r="AZ2" s="58"/>
      <c r="BA2" s="58"/>
      <c r="BB2" s="58"/>
      <c r="BC2" s="131"/>
      <c r="BD2" s="58"/>
      <c r="BE2" s="10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10"/>
      <c r="BQ2" s="10"/>
      <c r="BR2" s="10"/>
      <c r="BS2" s="10"/>
      <c r="BT2" s="10"/>
      <c r="BU2" s="10"/>
      <c r="BV2" s="10"/>
      <c r="BW2" s="10"/>
      <c r="BX2" s="3"/>
      <c r="BY2" s="3"/>
      <c r="BZ2" s="11"/>
      <c r="CA2" s="3"/>
      <c r="CB2" s="12"/>
      <c r="CC2" s="13"/>
      <c r="CD2" s="12"/>
      <c r="CE2" s="14"/>
      <c r="CF2" s="14"/>
      <c r="CG2" s="14"/>
      <c r="CH2" s="131"/>
      <c r="CI2" s="131"/>
      <c r="CJ2" s="131"/>
      <c r="CK2" s="131"/>
      <c r="CL2" s="131"/>
      <c r="CM2" s="131"/>
      <c r="CN2" s="131"/>
      <c r="CO2" s="131"/>
      <c r="CP2" s="2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3"/>
    </row>
    <row r="3" spans="1:124" ht="41.25" customHeight="1" thickTop="1">
      <c r="A3" s="339"/>
      <c r="B3" s="327"/>
      <c r="C3" s="358"/>
      <c r="D3" s="358"/>
      <c r="E3" s="327"/>
      <c r="F3" s="327"/>
      <c r="G3" s="327"/>
      <c r="H3" s="362" t="s">
        <v>81</v>
      </c>
      <c r="I3" s="365" t="s">
        <v>82</v>
      </c>
      <c r="J3" s="327"/>
      <c r="K3" s="352"/>
      <c r="L3" s="356" t="s">
        <v>17</v>
      </c>
      <c r="M3" s="356" t="s">
        <v>41</v>
      </c>
      <c r="N3" s="356" t="s">
        <v>18</v>
      </c>
      <c r="O3" s="356" t="s">
        <v>19</v>
      </c>
      <c r="P3" s="356" t="s">
        <v>20</v>
      </c>
      <c r="Q3" s="357" t="s">
        <v>21</v>
      </c>
      <c r="R3" s="356" t="s">
        <v>22</v>
      </c>
      <c r="S3" s="356" t="s">
        <v>83</v>
      </c>
      <c r="T3" s="339"/>
      <c r="U3" s="327"/>
      <c r="V3" s="327"/>
      <c r="W3" s="327"/>
      <c r="X3" s="327"/>
      <c r="Y3" s="327"/>
      <c r="Z3" s="327"/>
      <c r="AA3" s="327"/>
      <c r="AB3" s="327"/>
      <c r="AC3" s="327"/>
      <c r="AD3" s="339"/>
      <c r="AE3" s="327"/>
      <c r="AF3" s="327"/>
      <c r="AG3" s="327"/>
      <c r="AH3" s="343"/>
      <c r="AI3" s="339"/>
      <c r="AJ3" s="327"/>
      <c r="AK3" s="333" t="s">
        <v>97</v>
      </c>
      <c r="AL3" s="330" t="s">
        <v>98</v>
      </c>
      <c r="AM3" s="330" t="s">
        <v>99</v>
      </c>
      <c r="AN3" s="330" t="s">
        <v>100</v>
      </c>
      <c r="AO3" s="330" t="s">
        <v>101</v>
      </c>
      <c r="AP3" s="330" t="s">
        <v>102</v>
      </c>
      <c r="AQ3" s="330" t="s">
        <v>103</v>
      </c>
      <c r="AR3" s="330" t="s">
        <v>104</v>
      </c>
      <c r="AS3" s="330" t="s">
        <v>105</v>
      </c>
      <c r="AT3" s="330" t="s">
        <v>106</v>
      </c>
      <c r="AU3" s="350" t="s">
        <v>107</v>
      </c>
      <c r="AV3" s="346" t="s">
        <v>108</v>
      </c>
      <c r="AW3" s="9"/>
      <c r="AX3" s="323" t="s">
        <v>173</v>
      </c>
      <c r="AY3" s="323"/>
      <c r="AZ3" s="323"/>
      <c r="BA3" s="250"/>
      <c r="BB3" s="324" t="s">
        <v>174</v>
      </c>
      <c r="BC3" s="324"/>
      <c r="BD3" s="324"/>
      <c r="BE3" s="248"/>
      <c r="BF3" s="322" t="s">
        <v>163</v>
      </c>
      <c r="BG3" s="322"/>
      <c r="BH3" s="322"/>
      <c r="BI3" s="322"/>
      <c r="BJ3" s="322"/>
      <c r="BK3" s="322"/>
      <c r="BL3" s="322"/>
      <c r="BM3" s="322"/>
      <c r="BN3" s="322"/>
      <c r="BO3" s="58"/>
      <c r="BP3" s="322" t="s">
        <v>164</v>
      </c>
      <c r="BQ3" s="322"/>
      <c r="BR3" s="322"/>
      <c r="BS3" s="322"/>
      <c r="BT3" s="322"/>
      <c r="BU3" s="322"/>
      <c r="BV3" s="322"/>
      <c r="BW3" s="322"/>
      <c r="BX3" s="322"/>
      <c r="BY3" s="2"/>
      <c r="BZ3" s="17"/>
      <c r="CA3" s="2"/>
      <c r="CB3" s="325" t="s">
        <v>23</v>
      </c>
      <c r="CC3" s="325"/>
      <c r="CD3" s="325"/>
      <c r="CE3" s="325"/>
      <c r="CF3" s="325"/>
      <c r="CG3" s="55"/>
      <c r="CH3" s="329" t="s">
        <v>175</v>
      </c>
      <c r="CI3" s="329"/>
      <c r="CJ3" s="329"/>
      <c r="CK3" s="329"/>
      <c r="CL3" s="329"/>
      <c r="CM3" s="329"/>
      <c r="CN3" s="329"/>
      <c r="CO3" s="329"/>
      <c r="CP3" s="15"/>
      <c r="CQ3" s="308" t="s">
        <v>52</v>
      </c>
      <c r="CR3" s="305" t="s">
        <v>53</v>
      </c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7"/>
      <c r="DE3" s="74"/>
      <c r="DF3" s="308" t="s">
        <v>52</v>
      </c>
      <c r="DG3" s="305" t="s">
        <v>54</v>
      </c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7"/>
      <c r="DT3" s="73"/>
    </row>
    <row r="4" spans="1:124" ht="77.25" customHeight="1" thickBot="1">
      <c r="A4" s="340"/>
      <c r="B4" s="328"/>
      <c r="C4" s="359"/>
      <c r="D4" s="359"/>
      <c r="E4" s="328"/>
      <c r="F4" s="328"/>
      <c r="G4" s="328"/>
      <c r="H4" s="363"/>
      <c r="I4" s="366"/>
      <c r="J4" s="328"/>
      <c r="K4" s="353"/>
      <c r="L4" s="328"/>
      <c r="M4" s="328"/>
      <c r="N4" s="328"/>
      <c r="O4" s="328"/>
      <c r="P4" s="328"/>
      <c r="Q4" s="328"/>
      <c r="R4" s="328"/>
      <c r="S4" s="328"/>
      <c r="T4" s="340"/>
      <c r="U4" s="328"/>
      <c r="V4" s="328"/>
      <c r="W4" s="328"/>
      <c r="X4" s="328"/>
      <c r="Y4" s="328"/>
      <c r="Z4" s="328"/>
      <c r="AA4" s="328"/>
      <c r="AB4" s="328"/>
      <c r="AC4" s="328"/>
      <c r="AD4" s="340"/>
      <c r="AE4" s="328"/>
      <c r="AF4" s="328"/>
      <c r="AG4" s="328"/>
      <c r="AH4" s="344"/>
      <c r="AI4" s="340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40"/>
      <c r="AV4" s="344"/>
      <c r="AW4" s="9"/>
      <c r="AX4" s="249" t="s">
        <v>168</v>
      </c>
      <c r="AY4" s="253" t="s">
        <v>176</v>
      </c>
      <c r="AZ4" s="252" t="s">
        <v>169</v>
      </c>
      <c r="BA4" s="249"/>
      <c r="BB4" s="249" t="s">
        <v>167</v>
      </c>
      <c r="BC4" s="253" t="s">
        <v>177</v>
      </c>
      <c r="BD4" s="252" t="s">
        <v>169</v>
      </c>
      <c r="BE4" s="154"/>
      <c r="BF4" s="18" t="s">
        <v>24</v>
      </c>
      <c r="BG4" s="18" t="s">
        <v>0</v>
      </c>
      <c r="BH4" s="18" t="s">
        <v>1</v>
      </c>
      <c r="BI4" s="18" t="s">
        <v>2</v>
      </c>
      <c r="BJ4" s="18" t="s">
        <v>3</v>
      </c>
      <c r="BK4" s="18" t="s">
        <v>4</v>
      </c>
      <c r="BL4" s="18" t="s">
        <v>5</v>
      </c>
      <c r="BM4" s="18" t="s">
        <v>6</v>
      </c>
      <c r="BN4" s="19" t="s">
        <v>25</v>
      </c>
      <c r="BO4" s="58"/>
      <c r="BP4" s="59" t="s">
        <v>44</v>
      </c>
      <c r="BQ4" s="59" t="s">
        <v>45</v>
      </c>
      <c r="BR4" s="59" t="s">
        <v>1</v>
      </c>
      <c r="BS4" s="59" t="s">
        <v>2</v>
      </c>
      <c r="BT4" s="59" t="s">
        <v>3</v>
      </c>
      <c r="BU4" s="59" t="s">
        <v>4</v>
      </c>
      <c r="BV4" s="59" t="s">
        <v>5</v>
      </c>
      <c r="BW4" s="59" t="s">
        <v>6</v>
      </c>
      <c r="BX4" s="177" t="s">
        <v>165</v>
      </c>
      <c r="BY4" s="20"/>
      <c r="BZ4" s="181" t="s">
        <v>166</v>
      </c>
      <c r="CA4" s="20"/>
      <c r="CB4" s="21" t="s">
        <v>46</v>
      </c>
      <c r="CC4" s="21" t="s">
        <v>26</v>
      </c>
      <c r="CD4" s="21" t="s">
        <v>47</v>
      </c>
      <c r="CE4" s="21" t="s">
        <v>48</v>
      </c>
      <c r="CF4" s="177" t="s">
        <v>116</v>
      </c>
      <c r="CG4" s="16"/>
      <c r="CH4" s="132" t="s">
        <v>24</v>
      </c>
      <c r="CI4" s="132" t="s">
        <v>76</v>
      </c>
      <c r="CJ4" s="132" t="s">
        <v>1</v>
      </c>
      <c r="CK4" s="132" t="s">
        <v>2</v>
      </c>
      <c r="CL4" s="132" t="s">
        <v>3</v>
      </c>
      <c r="CM4" s="132" t="s">
        <v>4</v>
      </c>
      <c r="CN4" s="132" t="s">
        <v>5</v>
      </c>
      <c r="CO4" s="132" t="s">
        <v>6</v>
      </c>
      <c r="CP4" s="22"/>
      <c r="CQ4" s="309"/>
      <c r="CR4" s="23" t="s">
        <v>27</v>
      </c>
      <c r="CS4" s="24" t="s">
        <v>28</v>
      </c>
      <c r="CT4" s="24" t="s">
        <v>29</v>
      </c>
      <c r="CU4" s="24" t="s">
        <v>30</v>
      </c>
      <c r="CV4" s="24" t="s">
        <v>31</v>
      </c>
      <c r="CW4" s="24" t="s">
        <v>32</v>
      </c>
      <c r="CX4" s="24" t="s">
        <v>33</v>
      </c>
      <c r="CY4" s="24" t="s">
        <v>7</v>
      </c>
      <c r="CZ4" s="24" t="s">
        <v>8</v>
      </c>
      <c r="DA4" s="24" t="s">
        <v>113</v>
      </c>
      <c r="DB4" s="24" t="s">
        <v>114</v>
      </c>
      <c r="DC4" s="63" t="s">
        <v>75</v>
      </c>
      <c r="DD4" s="68" t="s">
        <v>34</v>
      </c>
      <c r="DE4" s="25"/>
      <c r="DF4" s="319"/>
      <c r="DG4" s="23" t="s">
        <v>27</v>
      </c>
      <c r="DH4" s="24" t="s">
        <v>28</v>
      </c>
      <c r="DI4" s="24" t="s">
        <v>29</v>
      </c>
      <c r="DJ4" s="24" t="s">
        <v>30</v>
      </c>
      <c r="DK4" s="24" t="s">
        <v>31</v>
      </c>
      <c r="DL4" s="24" t="s">
        <v>32</v>
      </c>
      <c r="DM4" s="24" t="s">
        <v>33</v>
      </c>
      <c r="DN4" s="24" t="s">
        <v>7</v>
      </c>
      <c r="DO4" s="24" t="s">
        <v>8</v>
      </c>
      <c r="DP4" s="24" t="s">
        <v>113</v>
      </c>
      <c r="DQ4" s="24" t="s">
        <v>114</v>
      </c>
      <c r="DR4" s="63" t="s">
        <v>75</v>
      </c>
      <c r="DS4" s="68" t="s">
        <v>35</v>
      </c>
      <c r="DT4" s="73"/>
    </row>
    <row r="5" spans="1:124" ht="48.75" customHeight="1" thickTop="1">
      <c r="A5" s="135"/>
      <c r="B5" s="135"/>
      <c r="C5" s="218"/>
      <c r="D5" s="218"/>
      <c r="E5" s="136"/>
      <c r="F5" s="137"/>
      <c r="G5" s="137"/>
      <c r="H5" s="138"/>
      <c r="I5" s="139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1"/>
      <c r="U5" s="142"/>
      <c r="V5" s="142"/>
      <c r="W5" s="142"/>
      <c r="X5" s="142"/>
      <c r="Y5" s="142"/>
      <c r="Z5" s="142"/>
      <c r="AA5" s="142"/>
      <c r="AB5" s="142"/>
      <c r="AC5" s="143"/>
      <c r="AD5" s="144"/>
      <c r="AE5" s="144"/>
      <c r="AF5" s="144"/>
      <c r="AG5" s="144"/>
      <c r="AH5" s="145"/>
      <c r="AI5" s="147"/>
      <c r="AJ5" s="148"/>
      <c r="AK5" s="149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"/>
      <c r="AX5" s="65">
        <f aca="true" t="shared" si="0" ref="AX5:AX36">IF(B5="",0,IF(AND(AZ5&lt;&gt;"",AZ5=0),0,1))</f>
        <v>0</v>
      </c>
      <c r="AY5" s="133">
        <f aca="true" t="shared" si="1" ref="AY5:AY36">IF(B5="",0,IF(AND(B5&lt;&gt;"",1&gt;=AB5&lt;=5),0,IF(AND(B5&lt;&gt;"",AB5=""),"沒有回答",0)))</f>
        <v>0</v>
      </c>
      <c r="AZ5" s="247">
        <f>IF(C5=0,0,IF(AND(AB5&lt;&gt;"",AB5&lt;&gt;0),AB5,3))</f>
        <v>0</v>
      </c>
      <c r="BA5" s="36"/>
      <c r="BB5" s="65">
        <f aca="true" t="shared" si="2" ref="BB5:BB36">IF(B5="",0,IF(AND(BD5&lt;&gt;"",BD5=0),0,1))</f>
        <v>0</v>
      </c>
      <c r="BC5" s="133">
        <f aca="true" t="shared" si="3" ref="BC5:BC36">IF(B5="",0,IF(AND(B5&lt;&gt;"",1&gt;=AC5&lt;=5),0,IF(AND(B5&lt;&gt;"",AC5=""),"沒有回答",0)))</f>
        <v>0</v>
      </c>
      <c r="BD5" s="247">
        <f>IF(D5=0,0,IF(AND(AC5&lt;&gt;"",AC5&lt;&gt;0),AC5,3))</f>
        <v>0</v>
      </c>
      <c r="BE5" s="26"/>
      <c r="BF5" s="65">
        <f>IF(K5&lt;&gt;1,0,IF(B5="",0,IF(AND(T5&lt;&gt;"",T5=0),0,1)))</f>
        <v>0</v>
      </c>
      <c r="BG5" s="65">
        <f>IF(K5&lt;&gt;1,0,IF(B5="",0,IF(AND(U5&lt;&gt;"",U5=0),0,1)))</f>
        <v>0</v>
      </c>
      <c r="BH5" s="65">
        <f>IF(K5&lt;&gt;1,0,IF(B5="",0,IF(AND(V5&lt;&gt;"",V5=0),0,1)))</f>
        <v>0</v>
      </c>
      <c r="BI5" s="65">
        <f>IF(K5&lt;&gt;1,0,IF(B5="",0,IF(AND(W5&lt;&gt;"",W5=0),0,1)))</f>
        <v>0</v>
      </c>
      <c r="BJ5" s="65">
        <f>IF(K5&lt;&gt;1,0,IF(B5="",0,IF(AND(X5&lt;&gt;"",X5=0),0,1)))</f>
        <v>0</v>
      </c>
      <c r="BK5" s="65">
        <f>IF(K5&lt;&gt;1,0,IF(B5="",0,IF(AND(Y5&lt;&gt;"",Y5=0),0,1)))</f>
        <v>0</v>
      </c>
      <c r="BL5" s="65">
        <f>IF(K5&lt;&gt;1,0,IF(B5="",0,IF(AND(Z5&lt;&gt;"",Z5=0),0,1)))</f>
        <v>0</v>
      </c>
      <c r="BM5" s="65">
        <f>IF(K5&lt;&gt;1,0,IF(B5="",0,IF(AND(AA5&lt;&gt;"",AA5=0),0,1)))</f>
        <v>0</v>
      </c>
      <c r="BN5" s="26">
        <f>SUM(BF5:BM5)</f>
        <v>0</v>
      </c>
      <c r="BO5" s="56"/>
      <c r="BP5" s="187">
        <f aca="true" t="shared" si="4" ref="BP5:BP10">IF(AND(B5&lt;&gt;"",T5=""),3,IF(B5="",0,T5))</f>
        <v>0</v>
      </c>
      <c r="BQ5" s="26">
        <f aca="true" t="shared" si="5" ref="BQ5:BQ10">IF(AND(B5&lt;&gt;"",U5=""),3,IF(B5="",0,U5))</f>
        <v>0</v>
      </c>
      <c r="BR5" s="26">
        <f aca="true" t="shared" si="6" ref="BR5:BR10">IF(AND(B5&lt;&gt;"",V5=""),3,IF(B5="",0,V5))</f>
        <v>0</v>
      </c>
      <c r="BS5" s="26">
        <f aca="true" t="shared" si="7" ref="BS5:BS10">IF(AND(B5&lt;&gt;"",W5=""),3,IF(B5="",0,W5))</f>
        <v>0</v>
      </c>
      <c r="BT5" s="26">
        <f aca="true" t="shared" si="8" ref="BT5:BT10">IF(AND(B5&lt;&gt;"",X5=""),3,IF(B5="",0,X5))</f>
        <v>0</v>
      </c>
      <c r="BU5" s="26">
        <f aca="true" t="shared" si="9" ref="BU5:BU10">IF(AND(B5&lt;&gt;"",Y5=""),3,IF(B5="",0,Y5))</f>
        <v>0</v>
      </c>
      <c r="BV5" s="26">
        <f aca="true" t="shared" si="10" ref="BV5:BV10">IF(AND(B5&lt;&gt;"",Z5=""),3,IF(B5="",0,Z5))</f>
        <v>0</v>
      </c>
      <c r="BW5" s="26">
        <f>IF(AND(B5&lt;&gt;"",AA5=""),3,IF(B5="",0,AA5))</f>
        <v>0</v>
      </c>
      <c r="BX5" s="26">
        <f>SUM(BP5:BW5)</f>
        <v>0</v>
      </c>
      <c r="BY5" s="26"/>
      <c r="BZ5" s="188">
        <f aca="true" t="shared" si="11" ref="BZ5:BZ36">IF(BN5=0,"",BX5/BN5)</f>
      </c>
      <c r="CA5" s="26"/>
      <c r="CB5" s="28">
        <f aca="true" t="shared" si="12" ref="CB5:CB10">IF(BZ5=0,0,IF(BZ5&lt;=1.4999,1,0))</f>
        <v>0</v>
      </c>
      <c r="CC5" s="26">
        <f aca="true" t="shared" si="13" ref="CC5:CC10">IF(BZ5&lt;1.5,0,IF(BZ5&gt;2.4999,0,1))</f>
        <v>0</v>
      </c>
      <c r="CD5" s="26">
        <f aca="true" t="shared" si="14" ref="CD5:CD10">IF(BZ5&lt;2.5,0,IF(BZ5&gt;3.4999,0,1))</f>
        <v>0</v>
      </c>
      <c r="CE5" s="26">
        <f aca="true" t="shared" si="15" ref="CE5:CE10">IF(BZ5&lt;3.5,0,IF(BZ5&gt;4.4999,0,1))</f>
        <v>0</v>
      </c>
      <c r="CF5" s="26">
        <f aca="true" t="shared" si="16" ref="CF5:CF10">IF(BZ5="",0,IF(BZ5&gt;4.4999,1,0))</f>
        <v>0</v>
      </c>
      <c r="CG5" s="26"/>
      <c r="CH5" s="133">
        <f aca="true" t="shared" si="17" ref="CH5:CH10">IF(AND(B5&lt;&gt;"",T5&gt;=1,T5&lt;=5),0,IF(B5="",0,"沒有回答"))</f>
        <v>0</v>
      </c>
      <c r="CI5" s="133">
        <f aca="true" t="shared" si="18" ref="CI5:CI10">IF(AND(B5&lt;&gt;"",U5&gt;=1,U5&lt;=5),0,IF(B5="",0,"沒有回答"))</f>
        <v>0</v>
      </c>
      <c r="CJ5" s="133">
        <f aca="true" t="shared" si="19" ref="CJ5:CJ10">IF(AND(B5&lt;&gt;"",V5&gt;=1,V5&lt;=5),0,IF(B5="",0,"沒有回答"))</f>
        <v>0</v>
      </c>
      <c r="CK5" s="133">
        <f aca="true" t="shared" si="20" ref="CK5:CK10">IF(B5="",0,IF(AND(B5&lt;&gt;"",1&gt;=W5&lt;=5),0,IF(AND(B5&lt;&gt;"",W5=""),"沒有回答",0)))</f>
        <v>0</v>
      </c>
      <c r="CL5" s="133">
        <f aca="true" t="shared" si="21" ref="CL5:CL10">IF(AND(B5&lt;&gt;"",X5&gt;=1,X5&lt;=5),0,IF(B5="",0,"沒有回答"))</f>
        <v>0</v>
      </c>
      <c r="CM5" s="133">
        <f aca="true" t="shared" si="22" ref="CM5:CM10">IF(AND(B5&lt;&gt;"",Y5&gt;=1,Y5&lt;=5),0,IF(B5="",0,"沒有回答"))</f>
        <v>0</v>
      </c>
      <c r="CN5" s="133">
        <f aca="true" t="shared" si="23" ref="CN5:CN10">IF(B5="",0,IF(AND(B5&lt;&gt;"",1&gt;=Z5&lt;=5),0,IF(AND(B5&lt;&gt;"",Z5=""),"沒有回答",0)))</f>
        <v>0</v>
      </c>
      <c r="CO5" s="133">
        <f>IF(B5="",0,IF(AND(B5&lt;&gt;"",1&gt;=AA5&lt;=5),0,IF(AND(B5&lt;&gt;"",AA5=""),"沒有回答",0)))</f>
        <v>0</v>
      </c>
      <c r="CP5" s="26"/>
      <c r="CQ5" s="183" t="s">
        <v>146</v>
      </c>
      <c r="CR5" s="214"/>
      <c r="CS5" s="29">
        <f>COUNTIF($C5:$C199,"=1")</f>
        <v>0</v>
      </c>
      <c r="CT5" s="210"/>
      <c r="CU5" s="210"/>
      <c r="CV5" s="210"/>
      <c r="CW5" s="211"/>
      <c r="CX5" s="210"/>
      <c r="CY5" s="210"/>
      <c r="CZ5" s="210"/>
      <c r="DA5" s="211"/>
      <c r="DB5" s="211"/>
      <c r="DC5" s="211"/>
      <c r="DD5" s="69">
        <f>SUM(CR5:DC5)</f>
        <v>0</v>
      </c>
      <c r="DE5" s="30"/>
      <c r="DF5" s="183" t="s">
        <v>139</v>
      </c>
      <c r="DG5" s="214"/>
      <c r="DH5" s="97">
        <f>IF($DD5=0,0,CS5/$DD5)</f>
        <v>0</v>
      </c>
      <c r="DI5" s="210"/>
      <c r="DJ5" s="210"/>
      <c r="DK5" s="210"/>
      <c r="DL5" s="211"/>
      <c r="DM5" s="210"/>
      <c r="DN5" s="210"/>
      <c r="DO5" s="210"/>
      <c r="DP5" s="210"/>
      <c r="DQ5" s="210"/>
      <c r="DR5" s="219"/>
      <c r="DS5" s="176">
        <f>SUM(DG5:DR5)</f>
        <v>0</v>
      </c>
      <c r="DT5" s="98"/>
    </row>
    <row r="6" spans="1:124" ht="32.25">
      <c r="A6" s="135"/>
      <c r="B6" s="135"/>
      <c r="C6" s="218"/>
      <c r="D6" s="218"/>
      <c r="E6" s="136"/>
      <c r="F6" s="137"/>
      <c r="G6" s="137"/>
      <c r="H6" s="138"/>
      <c r="I6" s="139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U6" s="142"/>
      <c r="V6" s="142"/>
      <c r="W6" s="142"/>
      <c r="X6" s="142"/>
      <c r="Y6" s="142"/>
      <c r="Z6" s="142"/>
      <c r="AA6" s="142"/>
      <c r="AB6" s="142"/>
      <c r="AC6" s="146"/>
      <c r="AD6" s="144"/>
      <c r="AE6" s="144"/>
      <c r="AF6" s="144"/>
      <c r="AG6" s="144"/>
      <c r="AH6" s="145"/>
      <c r="AI6" s="147"/>
      <c r="AJ6" s="148"/>
      <c r="AK6" s="149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"/>
      <c r="AX6" s="65">
        <f t="shared" si="0"/>
        <v>0</v>
      </c>
      <c r="AY6" s="133">
        <f t="shared" si="1"/>
        <v>0</v>
      </c>
      <c r="AZ6" s="247">
        <f aca="true" t="shared" si="24" ref="AZ6:AZ69">IF(C6=0,0,IF(AND(AB6&lt;&gt;"",AB6&lt;&gt;0),AB6,3))</f>
        <v>0</v>
      </c>
      <c r="BA6" s="36"/>
      <c r="BB6" s="65">
        <f t="shared" si="2"/>
        <v>0</v>
      </c>
      <c r="BC6" s="133">
        <f t="shared" si="3"/>
        <v>0</v>
      </c>
      <c r="BD6" s="247">
        <f aca="true" t="shared" si="25" ref="BD6:BD69">IF(D6=0,0,IF(AND(AC6&lt;&gt;"",AC6&lt;&gt;0),AC6,3))</f>
        <v>0</v>
      </c>
      <c r="BE6" s="26"/>
      <c r="BF6" s="65">
        <f>IF(K6&lt;&gt;1,0,IF(B6="",0,IF(AND(T6&lt;&gt;"",T6=0),0,1)))</f>
        <v>0</v>
      </c>
      <c r="BG6" s="65">
        <f>IF(K6&lt;&gt;1,0,IF(B6="",0,IF(AND(U6&lt;&gt;"",U6=0),0,1)))</f>
        <v>0</v>
      </c>
      <c r="BH6" s="65">
        <f>IF(K6&lt;&gt;1,0,IF(B6="",0,IF(AND(V6&lt;&gt;"",V6=0),0,1)))</f>
        <v>0</v>
      </c>
      <c r="BI6" s="65">
        <f>IF(K6&lt;&gt;1,0,IF(B6="",0,IF(AND(W6&lt;&gt;"",W6=0),0,1)))</f>
        <v>0</v>
      </c>
      <c r="BJ6" s="65">
        <f>IF(K6&lt;&gt;1,0,IF(B6="",0,IF(AND(X6&lt;&gt;"",X6=0),0,1)))</f>
        <v>0</v>
      </c>
      <c r="BK6" s="65">
        <f>IF(K6&lt;&gt;1,0,IF(B6="",0,IF(AND(Y6&lt;&gt;"",Y6=0),0,1)))</f>
        <v>0</v>
      </c>
      <c r="BL6" s="65">
        <f>IF(K6&lt;&gt;1,0,IF(B6="",0,IF(AND(Z6&lt;&gt;"",Z6=0),0,1)))</f>
        <v>0</v>
      </c>
      <c r="BM6" s="65">
        <f>IF(K6&lt;&gt;1,0,IF(B6="",0,IF(AND(AA6&lt;&gt;"",AA6=0),0,1)))</f>
        <v>0</v>
      </c>
      <c r="BN6" s="26">
        <f aca="true" t="shared" si="26" ref="BN6:BN69">SUM(BF6:BM6)</f>
        <v>0</v>
      </c>
      <c r="BO6" s="56"/>
      <c r="BP6" s="26">
        <f t="shared" si="4"/>
        <v>0</v>
      </c>
      <c r="BQ6" s="26">
        <f t="shared" si="5"/>
        <v>0</v>
      </c>
      <c r="BR6" s="26">
        <f t="shared" si="6"/>
        <v>0</v>
      </c>
      <c r="BS6" s="26">
        <f t="shared" si="7"/>
        <v>0</v>
      </c>
      <c r="BT6" s="26">
        <f t="shared" si="8"/>
        <v>0</v>
      </c>
      <c r="BU6" s="26">
        <f t="shared" si="9"/>
        <v>0</v>
      </c>
      <c r="BV6" s="26">
        <f t="shared" si="10"/>
        <v>0</v>
      </c>
      <c r="BW6" s="26">
        <f>IF(AND(B6&lt;&gt;"",AA6=""),3,IF(B6="",0,AA6))</f>
        <v>0</v>
      </c>
      <c r="BX6" s="26">
        <f aca="true" t="shared" si="27" ref="BX6:BX69">SUM(BP6:BW6)</f>
        <v>0</v>
      </c>
      <c r="BY6" s="26"/>
      <c r="BZ6" s="27">
        <f t="shared" si="11"/>
      </c>
      <c r="CA6" s="26"/>
      <c r="CB6" s="28">
        <f t="shared" si="12"/>
        <v>0</v>
      </c>
      <c r="CC6" s="26">
        <f t="shared" si="13"/>
        <v>0</v>
      </c>
      <c r="CD6" s="26">
        <f t="shared" si="14"/>
        <v>0</v>
      </c>
      <c r="CE6" s="26">
        <f t="shared" si="15"/>
        <v>0</v>
      </c>
      <c r="CF6" s="26">
        <f t="shared" si="16"/>
        <v>0</v>
      </c>
      <c r="CG6" s="26"/>
      <c r="CH6" s="133">
        <f t="shared" si="17"/>
        <v>0</v>
      </c>
      <c r="CI6" s="133">
        <f t="shared" si="18"/>
        <v>0</v>
      </c>
      <c r="CJ6" s="133">
        <f t="shared" si="19"/>
        <v>0</v>
      </c>
      <c r="CK6" s="133">
        <f t="shared" si="20"/>
        <v>0</v>
      </c>
      <c r="CL6" s="133">
        <f t="shared" si="21"/>
        <v>0</v>
      </c>
      <c r="CM6" s="133">
        <f t="shared" si="22"/>
        <v>0</v>
      </c>
      <c r="CN6" s="133">
        <f t="shared" si="23"/>
        <v>0</v>
      </c>
      <c r="CO6" s="133">
        <f>IF(B6="",0,IF(AND(B6&lt;&gt;"",1&gt;=AA6&lt;=5),0,IF(AND(B6&lt;&gt;"",AA6=""),"沒有回答",0)))</f>
        <v>0</v>
      </c>
      <c r="CP6" s="26"/>
      <c r="CQ6" s="183" t="s">
        <v>147</v>
      </c>
      <c r="CR6" s="215"/>
      <c r="CS6" s="29">
        <f>COUNTIF($D5:$D199,"=1")</f>
        <v>0</v>
      </c>
      <c r="CT6" s="212"/>
      <c r="CU6" s="211"/>
      <c r="CV6" s="211"/>
      <c r="CW6" s="211"/>
      <c r="CX6" s="211"/>
      <c r="CY6" s="211"/>
      <c r="CZ6" s="211"/>
      <c r="DA6" s="211"/>
      <c r="DB6" s="211"/>
      <c r="DC6" s="213"/>
      <c r="DD6" s="69">
        <f>SUM(CR6:DC6)</f>
        <v>0</v>
      </c>
      <c r="DE6" s="30"/>
      <c r="DF6" s="183" t="s">
        <v>140</v>
      </c>
      <c r="DG6" s="215"/>
      <c r="DH6" s="97">
        <f>IF($DD6=0,0,CS6/$DD6)</f>
        <v>0</v>
      </c>
      <c r="DI6" s="212"/>
      <c r="DJ6" s="211"/>
      <c r="DK6" s="211"/>
      <c r="DL6" s="211"/>
      <c r="DM6" s="211"/>
      <c r="DN6" s="211"/>
      <c r="DO6" s="211"/>
      <c r="DP6" s="211"/>
      <c r="DQ6" s="211"/>
      <c r="DR6" s="213"/>
      <c r="DS6" s="176">
        <f>SUM(DG6:DR6)</f>
        <v>0</v>
      </c>
      <c r="DT6" s="98"/>
    </row>
    <row r="7" spans="1:124" ht="15.75">
      <c r="A7" s="135"/>
      <c r="B7" s="135"/>
      <c r="C7" s="218"/>
      <c r="D7" s="218"/>
      <c r="E7" s="136"/>
      <c r="F7" s="137"/>
      <c r="G7" s="137"/>
      <c r="H7" s="138"/>
      <c r="I7" s="139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2"/>
      <c r="V7" s="142"/>
      <c r="W7" s="142"/>
      <c r="X7" s="142"/>
      <c r="Y7" s="142"/>
      <c r="Z7" s="142"/>
      <c r="AA7" s="142"/>
      <c r="AB7" s="142"/>
      <c r="AC7" s="146"/>
      <c r="AD7" s="144"/>
      <c r="AE7" s="144"/>
      <c r="AF7" s="144"/>
      <c r="AG7" s="144"/>
      <c r="AH7" s="145"/>
      <c r="AI7" s="147"/>
      <c r="AJ7" s="148"/>
      <c r="AK7" s="149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"/>
      <c r="AX7" s="65">
        <f t="shared" si="0"/>
        <v>0</v>
      </c>
      <c r="AY7" s="133">
        <f t="shared" si="1"/>
        <v>0</v>
      </c>
      <c r="AZ7" s="247">
        <f t="shared" si="24"/>
        <v>0</v>
      </c>
      <c r="BA7" s="36"/>
      <c r="BB7" s="65">
        <f t="shared" si="2"/>
        <v>0</v>
      </c>
      <c r="BC7" s="133">
        <f t="shared" si="3"/>
        <v>0</v>
      </c>
      <c r="BD7" s="247">
        <f t="shared" si="25"/>
        <v>0</v>
      </c>
      <c r="BE7" s="26"/>
      <c r="BF7" s="65">
        <f>IF(K7&lt;&gt;1,0,IF(B7="",0,IF(AND(T7&lt;&gt;"",T7=0),0,1)))</f>
        <v>0</v>
      </c>
      <c r="BG7" s="65">
        <f>IF(K7&lt;&gt;1,0,IF(B7="",0,IF(AND(U7&lt;&gt;"",U7=0),0,1)))</f>
        <v>0</v>
      </c>
      <c r="BH7" s="65">
        <f>IF(K7&lt;&gt;1,0,IF(B7="",0,IF(AND(V7&lt;&gt;"",V7=0),0,1)))</f>
        <v>0</v>
      </c>
      <c r="BI7" s="65">
        <f>IF(K7&lt;&gt;1,0,IF(B7="",0,IF(AND(W7&lt;&gt;"",W7=0),0,1)))</f>
        <v>0</v>
      </c>
      <c r="BJ7" s="65">
        <f>IF(K7&lt;&gt;1,0,IF(B7="",0,IF(AND(X7&lt;&gt;"",X7=0),0,1)))</f>
        <v>0</v>
      </c>
      <c r="BK7" s="65">
        <f>IF(K7&lt;&gt;1,0,IF(B7="",0,IF(AND(Y7&lt;&gt;"",Y7=0),0,1)))</f>
        <v>0</v>
      </c>
      <c r="BL7" s="65">
        <f>IF(K7&lt;&gt;1,0,IF(B7="",0,IF(AND(Z7&lt;&gt;"",Z7=0),0,1)))</f>
        <v>0</v>
      </c>
      <c r="BM7" s="65">
        <f>IF(K7&lt;&gt;1,0,IF(B7="",0,IF(AND(AA7&lt;&gt;"",AA7=0),0,1)))</f>
        <v>0</v>
      </c>
      <c r="BN7" s="26">
        <f t="shared" si="26"/>
        <v>0</v>
      </c>
      <c r="BO7" s="56"/>
      <c r="BP7" s="26">
        <f t="shared" si="4"/>
        <v>0</v>
      </c>
      <c r="BQ7" s="26">
        <f t="shared" si="5"/>
        <v>0</v>
      </c>
      <c r="BR7" s="26">
        <f t="shared" si="6"/>
        <v>0</v>
      </c>
      <c r="BS7" s="26">
        <f t="shared" si="7"/>
        <v>0</v>
      </c>
      <c r="BT7" s="26">
        <f t="shared" si="8"/>
        <v>0</v>
      </c>
      <c r="BU7" s="26">
        <f t="shared" si="9"/>
        <v>0</v>
      </c>
      <c r="BV7" s="26">
        <f t="shared" si="10"/>
        <v>0</v>
      </c>
      <c r="BW7" s="26">
        <f>IF(AND(B7&lt;&gt;"",AA7=""),3,IF(B7="",0,AA7))</f>
        <v>0</v>
      </c>
      <c r="BX7" s="26">
        <f t="shared" si="27"/>
        <v>0</v>
      </c>
      <c r="BY7" s="26"/>
      <c r="BZ7" s="27">
        <f t="shared" si="11"/>
      </c>
      <c r="CA7" s="26"/>
      <c r="CB7" s="28">
        <f t="shared" si="12"/>
        <v>0</v>
      </c>
      <c r="CC7" s="26">
        <f t="shared" si="13"/>
        <v>0</v>
      </c>
      <c r="CD7" s="26">
        <f t="shared" si="14"/>
        <v>0</v>
      </c>
      <c r="CE7" s="26">
        <f t="shared" si="15"/>
        <v>0</v>
      </c>
      <c r="CF7" s="26">
        <f t="shared" si="16"/>
        <v>0</v>
      </c>
      <c r="CG7" s="26"/>
      <c r="CH7" s="133">
        <f t="shared" si="17"/>
        <v>0</v>
      </c>
      <c r="CI7" s="133">
        <f t="shared" si="18"/>
        <v>0</v>
      </c>
      <c r="CJ7" s="133">
        <f t="shared" si="19"/>
        <v>0</v>
      </c>
      <c r="CK7" s="133">
        <f t="shared" si="20"/>
        <v>0</v>
      </c>
      <c r="CL7" s="133">
        <f t="shared" si="21"/>
        <v>0</v>
      </c>
      <c r="CM7" s="133">
        <f t="shared" si="22"/>
        <v>0</v>
      </c>
      <c r="CN7" s="133">
        <f t="shared" si="23"/>
        <v>0</v>
      </c>
      <c r="CO7" s="133">
        <f aca="true" t="shared" si="28" ref="CO7:CO69">IF(B7="",0,IF(AND(B7&lt;&gt;"",1&gt;=AA7&lt;=5),0,IF(AND(B7&lt;&gt;"",AA7=""),"沒有回答",0)))</f>
        <v>0</v>
      </c>
      <c r="CP7" s="26"/>
      <c r="CQ7" s="155" t="s">
        <v>55</v>
      </c>
      <c r="CR7" s="216"/>
      <c r="CS7" s="29">
        <f>COUNTIF($F5:$F199,"=1")</f>
        <v>0</v>
      </c>
      <c r="CT7" s="29">
        <f>COUNTIF($F5:$F199,"=2")</f>
        <v>0</v>
      </c>
      <c r="CU7" s="29">
        <f>COUNTIF($F5:$F199,"=3")</f>
        <v>0</v>
      </c>
      <c r="CV7" s="29">
        <f>COUNTIF($F5:$F199,"=4")</f>
        <v>0</v>
      </c>
      <c r="CW7" s="29">
        <f>COUNTIF($F5:$F199,"=5")</f>
        <v>0</v>
      </c>
      <c r="CX7" s="64"/>
      <c r="CY7" s="64"/>
      <c r="CZ7" s="64"/>
      <c r="DA7" s="64"/>
      <c r="DB7" s="64"/>
      <c r="DC7" s="64"/>
      <c r="DD7" s="69">
        <f>SUM(CR7:DC7)</f>
        <v>0</v>
      </c>
      <c r="DE7" s="30"/>
      <c r="DF7" s="31" t="s">
        <v>55</v>
      </c>
      <c r="DG7" s="217"/>
      <c r="DH7" s="167">
        <f>IF($DD7=0,0,CS7/$DD7)</f>
        <v>0</v>
      </c>
      <c r="DI7" s="167">
        <f>IF($DD7=0,0,CT7/$DD7)</f>
        <v>0</v>
      </c>
      <c r="DJ7" s="167">
        <f>IF($DD7=0,0,CU7/$DD7)</f>
        <v>0</v>
      </c>
      <c r="DK7" s="167">
        <f>IF($DD7=0,0,CV7/$DD7)</f>
        <v>0</v>
      </c>
      <c r="DL7" s="167">
        <f>IF($DD7=0,0,CW7/$DD7)</f>
        <v>0</v>
      </c>
      <c r="DM7" s="220"/>
      <c r="DN7" s="221"/>
      <c r="DO7" s="221"/>
      <c r="DP7" s="221"/>
      <c r="DQ7" s="221"/>
      <c r="DR7" s="222"/>
      <c r="DS7" s="101">
        <f>SUM(DG7:DR7)</f>
        <v>0</v>
      </c>
      <c r="DT7" s="98"/>
    </row>
    <row r="8" spans="1:124" ht="15.75">
      <c r="A8" s="135"/>
      <c r="B8" s="135"/>
      <c r="C8" s="218"/>
      <c r="D8" s="218"/>
      <c r="E8" s="136"/>
      <c r="F8" s="137"/>
      <c r="G8" s="137"/>
      <c r="H8" s="138"/>
      <c r="I8" s="139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1"/>
      <c r="U8" s="142"/>
      <c r="V8" s="142"/>
      <c r="W8" s="142"/>
      <c r="X8" s="142"/>
      <c r="Y8" s="142"/>
      <c r="Z8" s="142"/>
      <c r="AA8" s="142"/>
      <c r="AB8" s="142"/>
      <c r="AC8" s="146"/>
      <c r="AD8" s="144"/>
      <c r="AE8" s="144"/>
      <c r="AF8" s="144"/>
      <c r="AG8" s="144"/>
      <c r="AH8" s="145"/>
      <c r="AI8" s="147"/>
      <c r="AJ8" s="148"/>
      <c r="AK8" s="149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"/>
      <c r="AX8" s="65">
        <f t="shared" si="0"/>
        <v>0</v>
      </c>
      <c r="AY8" s="133">
        <f t="shared" si="1"/>
        <v>0</v>
      </c>
      <c r="AZ8" s="247">
        <f t="shared" si="24"/>
        <v>0</v>
      </c>
      <c r="BA8" s="36"/>
      <c r="BB8" s="65">
        <f t="shared" si="2"/>
        <v>0</v>
      </c>
      <c r="BC8" s="133">
        <f t="shared" si="3"/>
        <v>0</v>
      </c>
      <c r="BD8" s="247">
        <f t="shared" si="25"/>
        <v>0</v>
      </c>
      <c r="BE8" s="26"/>
      <c r="BF8" s="65">
        <f>IF(K8&lt;&gt;1,0,IF(B8="",0,IF(AND(T8&lt;&gt;"",T8=0),0,1)))</f>
        <v>0</v>
      </c>
      <c r="BG8" s="65">
        <f>IF(K8&lt;&gt;1,0,IF(B8="",0,IF(AND(U8&lt;&gt;"",U8=0),0,1)))</f>
        <v>0</v>
      </c>
      <c r="BH8" s="65">
        <f>IF(K8&lt;&gt;1,0,IF(B8="",0,IF(AND(V8&lt;&gt;"",V8=0),0,1)))</f>
        <v>0</v>
      </c>
      <c r="BI8" s="65">
        <f>IF(K8&lt;&gt;1,0,IF(B8="",0,IF(AND(W8&lt;&gt;"",W8=0),0,1)))</f>
        <v>0</v>
      </c>
      <c r="BJ8" s="65">
        <f>IF(K8&lt;&gt;1,0,IF(B8="",0,IF(AND(X8&lt;&gt;"",X8=0),0,1)))</f>
        <v>0</v>
      </c>
      <c r="BK8" s="65">
        <f>IF(K8&lt;&gt;1,0,IF(B8="",0,IF(AND(Y8&lt;&gt;"",Y8=0),0,1)))</f>
        <v>0</v>
      </c>
      <c r="BL8" s="65">
        <f>IF(K8&lt;&gt;1,0,IF(B8="",0,IF(AND(Z8&lt;&gt;"",Z8=0),0,1)))</f>
        <v>0</v>
      </c>
      <c r="BM8" s="65">
        <f>IF(K8&lt;&gt;1,0,IF(B8="",0,IF(AND(AA8&lt;&gt;"",AA8=0),0,1)))</f>
        <v>0</v>
      </c>
      <c r="BN8" s="26">
        <f t="shared" si="26"/>
        <v>0</v>
      </c>
      <c r="BO8" s="56"/>
      <c r="BP8" s="26">
        <f t="shared" si="4"/>
        <v>0</v>
      </c>
      <c r="BQ8" s="26">
        <f t="shared" si="5"/>
        <v>0</v>
      </c>
      <c r="BR8" s="26">
        <f t="shared" si="6"/>
        <v>0</v>
      </c>
      <c r="BS8" s="26">
        <f t="shared" si="7"/>
        <v>0</v>
      </c>
      <c r="BT8" s="26">
        <f t="shared" si="8"/>
        <v>0</v>
      </c>
      <c r="BU8" s="26">
        <f t="shared" si="9"/>
        <v>0</v>
      </c>
      <c r="BV8" s="26">
        <f t="shared" si="10"/>
        <v>0</v>
      </c>
      <c r="BW8" s="26">
        <f aca="true" t="shared" si="29" ref="BW8:BW70">IF(AND(B8&lt;&gt;"",AA8=""),3,IF(B8="",0,AA8))</f>
        <v>0</v>
      </c>
      <c r="BX8" s="26">
        <f t="shared" si="27"/>
        <v>0</v>
      </c>
      <c r="BY8" s="26"/>
      <c r="BZ8" s="27">
        <f t="shared" si="11"/>
      </c>
      <c r="CA8" s="26"/>
      <c r="CB8" s="189">
        <f>IF(BZ8=0,0,IF(BZ8&lt;=1.4999,1,0))</f>
        <v>0</v>
      </c>
      <c r="CC8" s="187">
        <f>IF(BZ8&lt;1.5,0,IF(BZ8&gt;2.4999,0,1))</f>
        <v>0</v>
      </c>
      <c r="CD8" s="187">
        <f>IF(BZ8&lt;2.5,0,IF(BZ8&gt;3.4999,0,1))</f>
        <v>0</v>
      </c>
      <c r="CE8" s="187">
        <f>IF(BZ8&lt;3.5,0,IF(BZ8&gt;4.4999,0,1))</f>
        <v>0</v>
      </c>
      <c r="CF8" s="187">
        <f>IF(BZ8="",0,IF(BZ8&gt;4.4999,1,0))</f>
        <v>0</v>
      </c>
      <c r="CG8" s="26"/>
      <c r="CH8" s="133">
        <f t="shared" si="17"/>
        <v>0</v>
      </c>
      <c r="CI8" s="133">
        <f t="shared" si="18"/>
        <v>0</v>
      </c>
      <c r="CJ8" s="133">
        <f t="shared" si="19"/>
        <v>0</v>
      </c>
      <c r="CK8" s="133">
        <f t="shared" si="20"/>
        <v>0</v>
      </c>
      <c r="CL8" s="133">
        <f t="shared" si="21"/>
        <v>0</v>
      </c>
      <c r="CM8" s="133">
        <f t="shared" si="22"/>
        <v>0</v>
      </c>
      <c r="CN8" s="133">
        <f t="shared" si="23"/>
        <v>0</v>
      </c>
      <c r="CO8" s="133">
        <f t="shared" si="28"/>
        <v>0</v>
      </c>
      <c r="CP8" s="26"/>
      <c r="CQ8" s="31"/>
      <c r="CR8" s="32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70"/>
      <c r="DE8" s="30"/>
      <c r="DF8" s="31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100"/>
      <c r="DS8" s="101"/>
      <c r="DT8" s="98"/>
    </row>
    <row r="9" spans="1:124" ht="15.75">
      <c r="A9" s="135"/>
      <c r="B9" s="135"/>
      <c r="C9" s="218"/>
      <c r="D9" s="218"/>
      <c r="E9" s="136"/>
      <c r="F9" s="137"/>
      <c r="G9" s="137"/>
      <c r="H9" s="138"/>
      <c r="I9" s="139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142"/>
      <c r="V9" s="142"/>
      <c r="W9" s="142"/>
      <c r="X9" s="142"/>
      <c r="Y9" s="142"/>
      <c r="Z9" s="142"/>
      <c r="AA9" s="142"/>
      <c r="AB9" s="142"/>
      <c r="AC9" s="146"/>
      <c r="AD9" s="144"/>
      <c r="AE9" s="144"/>
      <c r="AF9" s="144"/>
      <c r="AG9" s="144"/>
      <c r="AH9" s="145"/>
      <c r="AI9" s="147"/>
      <c r="AJ9" s="148"/>
      <c r="AK9" s="149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"/>
      <c r="AX9" s="65">
        <f t="shared" si="0"/>
        <v>0</v>
      </c>
      <c r="AY9" s="133">
        <f t="shared" si="1"/>
        <v>0</v>
      </c>
      <c r="AZ9" s="247">
        <f t="shared" si="24"/>
        <v>0</v>
      </c>
      <c r="BA9" s="36"/>
      <c r="BB9" s="65">
        <f t="shared" si="2"/>
        <v>0</v>
      </c>
      <c r="BC9" s="133">
        <f t="shared" si="3"/>
        <v>0</v>
      </c>
      <c r="BD9" s="247">
        <f t="shared" si="25"/>
        <v>0</v>
      </c>
      <c r="BE9" s="26"/>
      <c r="BF9" s="65">
        <f aca="true" t="shared" si="30" ref="BF9:BF72">IF(K9&lt;&gt;1,0,IF(B9="",0,IF(AND(T9&lt;&gt;"",T9=0),0,1)))</f>
        <v>0</v>
      </c>
      <c r="BG9" s="65">
        <f aca="true" t="shared" si="31" ref="BG9:BG72">IF(K9&lt;&gt;1,0,IF(B9="",0,IF(AND(U9&lt;&gt;"",U9=0),0,1)))</f>
        <v>0</v>
      </c>
      <c r="BH9" s="65">
        <f aca="true" t="shared" si="32" ref="BH9:BH72">IF(K9&lt;&gt;1,0,IF(B9="",0,IF(AND(V9&lt;&gt;"",V9=0),0,1)))</f>
        <v>0</v>
      </c>
      <c r="BI9" s="65">
        <f aca="true" t="shared" si="33" ref="BI9:BI72">IF(K9&lt;&gt;1,0,IF(B9="",0,IF(AND(W9&lt;&gt;"",W9=0),0,1)))</f>
        <v>0</v>
      </c>
      <c r="BJ9" s="65">
        <f aca="true" t="shared" si="34" ref="BJ9:BJ72">IF(K9&lt;&gt;1,0,IF(B9="",0,IF(AND(X9&lt;&gt;"",X9=0),0,1)))</f>
        <v>0</v>
      </c>
      <c r="BK9" s="65">
        <f aca="true" t="shared" si="35" ref="BK9:BK72">IF(K9&lt;&gt;1,0,IF(B9="",0,IF(AND(Y9&lt;&gt;"",Y9=0),0,1)))</f>
        <v>0</v>
      </c>
      <c r="BL9" s="65">
        <f aca="true" t="shared" si="36" ref="BL9:BL72">IF(K9&lt;&gt;1,0,IF(B9="",0,IF(AND(Z9&lt;&gt;"",Z9=0),0,1)))</f>
        <v>0</v>
      </c>
      <c r="BM9" s="65">
        <f aca="true" t="shared" si="37" ref="BM9:BM72">IF(K9&lt;&gt;1,0,IF(B9="",0,IF(AND(AA9&lt;&gt;"",AA9=0),0,1)))</f>
        <v>0</v>
      </c>
      <c r="BN9" s="26">
        <f t="shared" si="26"/>
        <v>0</v>
      </c>
      <c r="BO9" s="56"/>
      <c r="BP9" s="26">
        <f t="shared" si="4"/>
        <v>0</v>
      </c>
      <c r="BQ9" s="26">
        <f t="shared" si="5"/>
        <v>0</v>
      </c>
      <c r="BR9" s="26">
        <f t="shared" si="6"/>
        <v>0</v>
      </c>
      <c r="BS9" s="26">
        <f t="shared" si="7"/>
        <v>0</v>
      </c>
      <c r="BT9" s="26">
        <f t="shared" si="8"/>
        <v>0</v>
      </c>
      <c r="BU9" s="26">
        <f t="shared" si="9"/>
        <v>0</v>
      </c>
      <c r="BV9" s="26">
        <f t="shared" si="10"/>
        <v>0</v>
      </c>
      <c r="BW9" s="26">
        <f t="shared" si="29"/>
        <v>0</v>
      </c>
      <c r="BX9" s="26">
        <f t="shared" si="27"/>
        <v>0</v>
      </c>
      <c r="BY9" s="26"/>
      <c r="BZ9" s="27">
        <f t="shared" si="11"/>
      </c>
      <c r="CA9" s="26"/>
      <c r="CB9" s="28">
        <f t="shared" si="12"/>
        <v>0</v>
      </c>
      <c r="CC9" s="26">
        <f t="shared" si="13"/>
        <v>0</v>
      </c>
      <c r="CD9" s="26">
        <f t="shared" si="14"/>
        <v>0</v>
      </c>
      <c r="CE9" s="26">
        <f t="shared" si="15"/>
        <v>0</v>
      </c>
      <c r="CF9" s="26">
        <f t="shared" si="16"/>
        <v>0</v>
      </c>
      <c r="CG9" s="26"/>
      <c r="CH9" s="133">
        <f t="shared" si="17"/>
        <v>0</v>
      </c>
      <c r="CI9" s="133">
        <f t="shared" si="18"/>
        <v>0</v>
      </c>
      <c r="CJ9" s="133">
        <f t="shared" si="19"/>
        <v>0</v>
      </c>
      <c r="CK9" s="133">
        <f t="shared" si="20"/>
        <v>0</v>
      </c>
      <c r="CL9" s="133">
        <f t="shared" si="21"/>
        <v>0</v>
      </c>
      <c r="CM9" s="133">
        <f t="shared" si="22"/>
        <v>0</v>
      </c>
      <c r="CN9" s="133">
        <f t="shared" si="23"/>
        <v>0</v>
      </c>
      <c r="CO9" s="133">
        <f t="shared" si="28"/>
        <v>0</v>
      </c>
      <c r="CP9" s="26"/>
      <c r="CQ9" s="31" t="s">
        <v>162</v>
      </c>
      <c r="CR9" s="34"/>
      <c r="CS9" s="156">
        <f>COUNTIF($G5:$G199,"=1")</f>
        <v>0</v>
      </c>
      <c r="CT9" s="43"/>
      <c r="CU9" s="158"/>
      <c r="CV9" s="158"/>
      <c r="CW9" s="159"/>
      <c r="CX9" s="159"/>
      <c r="CY9" s="159"/>
      <c r="CZ9" s="159"/>
      <c r="DA9" s="159"/>
      <c r="DB9" s="159"/>
      <c r="DC9" s="159"/>
      <c r="DD9" s="70">
        <f>SUM(CR9:DC9)</f>
        <v>0</v>
      </c>
      <c r="DE9" s="36"/>
      <c r="DF9" s="31" t="s">
        <v>162</v>
      </c>
      <c r="DG9" s="166"/>
      <c r="DH9" s="97">
        <f>IF($DD9=0,0,CS9/$DD9)</f>
        <v>0</v>
      </c>
      <c r="DI9" s="102"/>
      <c r="DJ9" s="103"/>
      <c r="DK9" s="103"/>
      <c r="DL9" s="103"/>
      <c r="DM9" s="103"/>
      <c r="DN9" s="103"/>
      <c r="DO9" s="103"/>
      <c r="DP9" s="103"/>
      <c r="DQ9" s="103"/>
      <c r="DR9" s="103"/>
      <c r="DS9" s="176">
        <f>SUM(DG9:DR9)</f>
        <v>0</v>
      </c>
      <c r="DT9" s="98"/>
    </row>
    <row r="10" spans="1:124" ht="15.75">
      <c r="A10" s="135"/>
      <c r="B10" s="135"/>
      <c r="C10" s="218"/>
      <c r="D10" s="218"/>
      <c r="E10" s="136"/>
      <c r="F10" s="137"/>
      <c r="G10" s="137"/>
      <c r="H10" s="138"/>
      <c r="I10" s="139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142"/>
      <c r="V10" s="142"/>
      <c r="W10" s="142"/>
      <c r="X10" s="142"/>
      <c r="Y10" s="142"/>
      <c r="Z10" s="142"/>
      <c r="AA10" s="142"/>
      <c r="AB10" s="142"/>
      <c r="AC10" s="146"/>
      <c r="AD10" s="144"/>
      <c r="AE10" s="144"/>
      <c r="AF10" s="144"/>
      <c r="AG10" s="144"/>
      <c r="AH10" s="145"/>
      <c r="AI10" s="147"/>
      <c r="AJ10" s="148"/>
      <c r="AK10" s="149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"/>
      <c r="AX10" s="65">
        <f t="shared" si="0"/>
        <v>0</v>
      </c>
      <c r="AY10" s="133">
        <f t="shared" si="1"/>
        <v>0</v>
      </c>
      <c r="AZ10" s="247">
        <f t="shared" si="24"/>
        <v>0</v>
      </c>
      <c r="BA10" s="36"/>
      <c r="BB10" s="65">
        <f t="shared" si="2"/>
        <v>0</v>
      </c>
      <c r="BC10" s="133">
        <f t="shared" si="3"/>
        <v>0</v>
      </c>
      <c r="BD10" s="247">
        <f t="shared" si="25"/>
        <v>0</v>
      </c>
      <c r="BE10" s="26"/>
      <c r="BF10" s="65">
        <f t="shared" si="30"/>
        <v>0</v>
      </c>
      <c r="BG10" s="65">
        <f t="shared" si="31"/>
        <v>0</v>
      </c>
      <c r="BH10" s="65">
        <f t="shared" si="32"/>
        <v>0</v>
      </c>
      <c r="BI10" s="65">
        <f t="shared" si="33"/>
        <v>0</v>
      </c>
      <c r="BJ10" s="65">
        <f t="shared" si="34"/>
        <v>0</v>
      </c>
      <c r="BK10" s="65">
        <f t="shared" si="35"/>
        <v>0</v>
      </c>
      <c r="BL10" s="65">
        <f t="shared" si="36"/>
        <v>0</v>
      </c>
      <c r="BM10" s="65">
        <f t="shared" si="37"/>
        <v>0</v>
      </c>
      <c r="BN10" s="26">
        <f t="shared" si="26"/>
        <v>0</v>
      </c>
      <c r="BO10" s="56"/>
      <c r="BP10" s="26">
        <f t="shared" si="4"/>
        <v>0</v>
      </c>
      <c r="BQ10" s="26">
        <f t="shared" si="5"/>
        <v>0</v>
      </c>
      <c r="BR10" s="26">
        <f t="shared" si="6"/>
        <v>0</v>
      </c>
      <c r="BS10" s="26">
        <f t="shared" si="7"/>
        <v>0</v>
      </c>
      <c r="BT10" s="26">
        <f t="shared" si="8"/>
        <v>0</v>
      </c>
      <c r="BU10" s="26">
        <f t="shared" si="9"/>
        <v>0</v>
      </c>
      <c r="BV10" s="26">
        <f t="shared" si="10"/>
        <v>0</v>
      </c>
      <c r="BW10" s="26">
        <f t="shared" si="29"/>
        <v>0</v>
      </c>
      <c r="BX10" s="26">
        <f t="shared" si="27"/>
        <v>0</v>
      </c>
      <c r="BY10" s="26"/>
      <c r="BZ10" s="27">
        <f t="shared" si="11"/>
      </c>
      <c r="CA10" s="26"/>
      <c r="CB10" s="28">
        <f t="shared" si="12"/>
        <v>0</v>
      </c>
      <c r="CC10" s="26">
        <f t="shared" si="13"/>
        <v>0</v>
      </c>
      <c r="CD10" s="26">
        <f t="shared" si="14"/>
        <v>0</v>
      </c>
      <c r="CE10" s="26">
        <f t="shared" si="15"/>
        <v>0</v>
      </c>
      <c r="CF10" s="26">
        <f t="shared" si="16"/>
        <v>0</v>
      </c>
      <c r="CG10" s="26"/>
      <c r="CH10" s="133">
        <f t="shared" si="17"/>
        <v>0</v>
      </c>
      <c r="CI10" s="133">
        <f t="shared" si="18"/>
        <v>0</v>
      </c>
      <c r="CJ10" s="133">
        <f t="shared" si="19"/>
        <v>0</v>
      </c>
      <c r="CK10" s="133">
        <f t="shared" si="20"/>
        <v>0</v>
      </c>
      <c r="CL10" s="133">
        <f t="shared" si="21"/>
        <v>0</v>
      </c>
      <c r="CM10" s="133">
        <f t="shared" si="22"/>
        <v>0</v>
      </c>
      <c r="CN10" s="133">
        <f t="shared" si="23"/>
        <v>0</v>
      </c>
      <c r="CO10" s="133">
        <f t="shared" si="28"/>
        <v>0</v>
      </c>
      <c r="CP10" s="26"/>
      <c r="CQ10" s="31"/>
      <c r="CR10" s="32"/>
      <c r="CS10" s="33"/>
      <c r="CT10" s="33"/>
      <c r="CU10" s="33"/>
      <c r="CV10" s="33"/>
      <c r="CW10" s="35"/>
      <c r="CX10" s="35"/>
      <c r="CY10" s="35"/>
      <c r="CZ10" s="35"/>
      <c r="DA10" s="35"/>
      <c r="DB10" s="35"/>
      <c r="DC10" s="35"/>
      <c r="DD10" s="70"/>
      <c r="DE10" s="36"/>
      <c r="DF10" s="31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100"/>
      <c r="DS10" s="101"/>
      <c r="DT10" s="98"/>
    </row>
    <row r="11" spans="1:124" ht="15.75">
      <c r="A11" s="135"/>
      <c r="B11" s="135"/>
      <c r="C11" s="218"/>
      <c r="D11" s="218"/>
      <c r="E11" s="136"/>
      <c r="F11" s="137"/>
      <c r="G11" s="137"/>
      <c r="H11" s="138"/>
      <c r="I11" s="139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1"/>
      <c r="U11" s="142"/>
      <c r="V11" s="142"/>
      <c r="W11" s="142"/>
      <c r="X11" s="142"/>
      <c r="Y11" s="142"/>
      <c r="Z11" s="142"/>
      <c r="AA11" s="142"/>
      <c r="AB11" s="142"/>
      <c r="AC11" s="146"/>
      <c r="AD11" s="144"/>
      <c r="AE11" s="144"/>
      <c r="AF11" s="144"/>
      <c r="AG11" s="144"/>
      <c r="AH11" s="145"/>
      <c r="AI11" s="147"/>
      <c r="AJ11" s="148"/>
      <c r="AK11" s="149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"/>
      <c r="AX11" s="65">
        <f t="shared" si="0"/>
        <v>0</v>
      </c>
      <c r="AY11" s="133">
        <f t="shared" si="1"/>
        <v>0</v>
      </c>
      <c r="AZ11" s="247">
        <f t="shared" si="24"/>
        <v>0</v>
      </c>
      <c r="BA11" s="36"/>
      <c r="BB11" s="65">
        <f t="shared" si="2"/>
        <v>0</v>
      </c>
      <c r="BC11" s="133">
        <f t="shared" si="3"/>
        <v>0</v>
      </c>
      <c r="BD11" s="247">
        <f t="shared" si="25"/>
        <v>0</v>
      </c>
      <c r="BE11" s="26"/>
      <c r="BF11" s="65">
        <f t="shared" si="30"/>
        <v>0</v>
      </c>
      <c r="BG11" s="65">
        <f t="shared" si="31"/>
        <v>0</v>
      </c>
      <c r="BH11" s="65">
        <f t="shared" si="32"/>
        <v>0</v>
      </c>
      <c r="BI11" s="65">
        <f t="shared" si="33"/>
        <v>0</v>
      </c>
      <c r="BJ11" s="65">
        <f t="shared" si="34"/>
        <v>0</v>
      </c>
      <c r="BK11" s="65">
        <f t="shared" si="35"/>
        <v>0</v>
      </c>
      <c r="BL11" s="65">
        <f t="shared" si="36"/>
        <v>0</v>
      </c>
      <c r="BM11" s="65">
        <f t="shared" si="37"/>
        <v>0</v>
      </c>
      <c r="BN11" s="26">
        <f t="shared" si="26"/>
        <v>0</v>
      </c>
      <c r="BO11" s="56"/>
      <c r="BP11" s="26">
        <f aca="true" t="shared" si="38" ref="BP11:BP73">IF(AND(B11&lt;&gt;"",T11=""),3,IF(B11="",0,T11))</f>
        <v>0</v>
      </c>
      <c r="BQ11" s="26">
        <f aca="true" t="shared" si="39" ref="BQ11:BQ73">IF(AND(B11&lt;&gt;"",U11=""),3,IF(B11="",0,U11))</f>
        <v>0</v>
      </c>
      <c r="BR11" s="26">
        <f aca="true" t="shared" si="40" ref="BR11:BR73">IF(AND(B11&lt;&gt;"",V11=""),3,IF(B11="",0,V11))</f>
        <v>0</v>
      </c>
      <c r="BS11" s="26">
        <f aca="true" t="shared" si="41" ref="BS11:BS73">IF(AND(B11&lt;&gt;"",W11=""),3,IF(B11="",0,W11))</f>
        <v>0</v>
      </c>
      <c r="BT11" s="26">
        <f aca="true" t="shared" si="42" ref="BT11:BT73">IF(AND(B11&lt;&gt;"",X11=""),3,IF(B11="",0,X11))</f>
        <v>0</v>
      </c>
      <c r="BU11" s="26">
        <f aca="true" t="shared" si="43" ref="BU11:BU73">IF(AND(B11&lt;&gt;"",Y11=""),3,IF(B11="",0,Y11))</f>
        <v>0</v>
      </c>
      <c r="BV11" s="26">
        <f aca="true" t="shared" si="44" ref="BV11:BV73">IF(AND(B11&lt;&gt;"",Z11=""),3,IF(B11="",0,Z11))</f>
        <v>0</v>
      </c>
      <c r="BW11" s="26">
        <f>IF(AND(B11&lt;&gt;"",AA11=""),3,IF(B11="",0,AA11))</f>
        <v>0</v>
      </c>
      <c r="BX11" s="26">
        <f t="shared" si="27"/>
        <v>0</v>
      </c>
      <c r="BY11" s="26"/>
      <c r="BZ11" s="27">
        <f t="shared" si="11"/>
      </c>
      <c r="CA11" s="26"/>
      <c r="CB11" s="28">
        <f aca="true" t="shared" si="45" ref="CB11:CB73">IF(BZ11=0,0,IF(BZ11&lt;=1.4999,1,0))</f>
        <v>0</v>
      </c>
      <c r="CC11" s="26">
        <f aca="true" t="shared" si="46" ref="CC11:CC73">IF(BZ11&lt;1.5,0,IF(BZ11&gt;2.4999,0,1))</f>
        <v>0</v>
      </c>
      <c r="CD11" s="26">
        <f aca="true" t="shared" si="47" ref="CD11:CD73">IF(BZ11&lt;2.5,0,IF(BZ11&gt;3.4999,0,1))</f>
        <v>0</v>
      </c>
      <c r="CE11" s="26">
        <f aca="true" t="shared" si="48" ref="CE11:CE73">IF(BZ11&lt;3.5,0,IF(BZ11&gt;4.4999,0,1))</f>
        <v>0</v>
      </c>
      <c r="CF11" s="26">
        <f aca="true" t="shared" si="49" ref="CF11:CF73">IF(BZ11="",0,IF(BZ11&gt;4.4999,1,0))</f>
        <v>0</v>
      </c>
      <c r="CG11" s="26"/>
      <c r="CH11" s="133">
        <f aca="true" t="shared" si="50" ref="CH11:CH73">IF(AND(B11&lt;&gt;"",T11&gt;=1,T11&lt;=5),0,IF(B11="",0,"沒有回答"))</f>
        <v>0</v>
      </c>
      <c r="CI11" s="133">
        <f aca="true" t="shared" si="51" ref="CI11:CI73">IF(AND(B11&lt;&gt;"",U11&gt;=1,U11&lt;=5),0,IF(B11="",0,"沒有回答"))</f>
        <v>0</v>
      </c>
      <c r="CJ11" s="133">
        <f aca="true" t="shared" si="52" ref="CJ11:CJ73">IF(AND(B11&lt;&gt;"",V11&gt;=1,V11&lt;=5),0,IF(B11="",0,"沒有回答"))</f>
        <v>0</v>
      </c>
      <c r="CK11" s="133">
        <f aca="true" t="shared" si="53" ref="CK11:CK73">IF(B11="",0,IF(AND(B11&lt;&gt;"",1&gt;=W11&lt;=5),0,IF(AND(B11&lt;&gt;"",W11=""),"沒有回答",0)))</f>
        <v>0</v>
      </c>
      <c r="CL11" s="133">
        <f aca="true" t="shared" si="54" ref="CL11:CL73">IF(AND(B11&lt;&gt;"",X11&gt;=1,X11&lt;=5),0,IF(B11="",0,"沒有回答"))</f>
        <v>0</v>
      </c>
      <c r="CM11" s="133">
        <f aca="true" t="shared" si="55" ref="CM11:CM73">IF(AND(B11&lt;&gt;"",Y11&gt;=1,Y11&lt;=5),0,IF(B11="",0,"沒有回答"))</f>
        <v>0</v>
      </c>
      <c r="CN11" s="133">
        <f aca="true" t="shared" si="56" ref="CN11:CN17">IF(B11="",0,IF(AND(B11&lt;&gt;"",1&gt;=Z11&lt;=5),0,IF(AND(B11&lt;&gt;"",Z11=""),"沒有回答",0)))</f>
        <v>0</v>
      </c>
      <c r="CO11" s="133">
        <f aca="true" t="shared" si="57" ref="CO11:CO17">IF(B11="",0,IF(AND(B11&lt;&gt;"",1&gt;=AA11&lt;=5),0,IF(AND(B11&lt;&gt;"",AA11=""),"沒有回答",0)))</f>
        <v>0</v>
      </c>
      <c r="CP11" s="26"/>
      <c r="CQ11" s="168" t="s">
        <v>56</v>
      </c>
      <c r="CR11" s="75"/>
      <c r="CS11" s="156">
        <f>COUNTIF($H5:$H199,"=1")</f>
        <v>0</v>
      </c>
      <c r="CT11" s="156">
        <f>COUNTIF($H5:$H199,"=2")</f>
        <v>0</v>
      </c>
      <c r="CU11" s="156">
        <f>COUNTIF($H5:$H199,"=3")</f>
        <v>0</v>
      </c>
      <c r="CV11" s="156">
        <f>COUNTIF($H5:$H199,"=4")</f>
        <v>0</v>
      </c>
      <c r="CW11" s="156">
        <f>COUNTIF($H5:$H199,"=5")</f>
        <v>0</v>
      </c>
      <c r="CX11" s="156">
        <f>COUNTIF($H5:$H199,"=6")</f>
        <v>0</v>
      </c>
      <c r="CY11" s="61"/>
      <c r="CZ11" s="159"/>
      <c r="DA11" s="159"/>
      <c r="DB11" s="159"/>
      <c r="DC11" s="159"/>
      <c r="DD11" s="70">
        <f>SUM(CR11:DC11)</f>
        <v>0</v>
      </c>
      <c r="DE11" s="36"/>
      <c r="DF11" s="31" t="s">
        <v>56</v>
      </c>
      <c r="DG11" s="112"/>
      <c r="DH11" s="97">
        <f aca="true" t="shared" si="58" ref="DH11:DM11">IF($DD11=0,0,CS11/$DD11)</f>
        <v>0</v>
      </c>
      <c r="DI11" s="97">
        <f t="shared" si="58"/>
        <v>0</v>
      </c>
      <c r="DJ11" s="97">
        <f t="shared" si="58"/>
        <v>0</v>
      </c>
      <c r="DK11" s="97">
        <f t="shared" si="58"/>
        <v>0</v>
      </c>
      <c r="DL11" s="97">
        <f t="shared" si="58"/>
        <v>0</v>
      </c>
      <c r="DM11" s="97">
        <f t="shared" si="58"/>
        <v>0</v>
      </c>
      <c r="DN11" s="104"/>
      <c r="DO11" s="103"/>
      <c r="DP11" s="103"/>
      <c r="DQ11" s="103"/>
      <c r="DR11" s="103"/>
      <c r="DS11" s="176">
        <f>SUM(DG11:DR11)</f>
        <v>0</v>
      </c>
      <c r="DT11" s="98"/>
    </row>
    <row r="12" spans="1:124" ht="15.75">
      <c r="A12" s="135"/>
      <c r="B12" s="135"/>
      <c r="C12" s="218"/>
      <c r="D12" s="218"/>
      <c r="E12" s="136"/>
      <c r="F12" s="137"/>
      <c r="G12" s="137"/>
      <c r="H12" s="138"/>
      <c r="I12" s="139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1"/>
      <c r="U12" s="142"/>
      <c r="V12" s="142"/>
      <c r="W12" s="142"/>
      <c r="X12" s="142"/>
      <c r="Y12" s="142"/>
      <c r="Z12" s="142"/>
      <c r="AA12" s="142"/>
      <c r="AB12" s="142"/>
      <c r="AC12" s="146"/>
      <c r="AD12" s="144"/>
      <c r="AE12" s="144"/>
      <c r="AF12" s="144"/>
      <c r="AG12" s="144"/>
      <c r="AH12" s="145"/>
      <c r="AI12" s="147"/>
      <c r="AJ12" s="148"/>
      <c r="AK12" s="149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"/>
      <c r="AX12" s="65">
        <f t="shared" si="0"/>
        <v>0</v>
      </c>
      <c r="AY12" s="133">
        <f t="shared" si="1"/>
        <v>0</v>
      </c>
      <c r="AZ12" s="247">
        <f t="shared" si="24"/>
        <v>0</v>
      </c>
      <c r="BA12" s="36"/>
      <c r="BB12" s="65">
        <f t="shared" si="2"/>
        <v>0</v>
      </c>
      <c r="BC12" s="133">
        <f t="shared" si="3"/>
        <v>0</v>
      </c>
      <c r="BD12" s="247">
        <f t="shared" si="25"/>
        <v>0</v>
      </c>
      <c r="BE12" s="26"/>
      <c r="BF12" s="65">
        <f t="shared" si="30"/>
        <v>0</v>
      </c>
      <c r="BG12" s="65">
        <f t="shared" si="31"/>
        <v>0</v>
      </c>
      <c r="BH12" s="65">
        <f t="shared" si="32"/>
        <v>0</v>
      </c>
      <c r="BI12" s="65">
        <f t="shared" si="33"/>
        <v>0</v>
      </c>
      <c r="BJ12" s="65">
        <f t="shared" si="34"/>
        <v>0</v>
      </c>
      <c r="BK12" s="65">
        <f t="shared" si="35"/>
        <v>0</v>
      </c>
      <c r="BL12" s="65">
        <f t="shared" si="36"/>
        <v>0</v>
      </c>
      <c r="BM12" s="65">
        <f t="shared" si="37"/>
        <v>0</v>
      </c>
      <c r="BN12" s="26">
        <f t="shared" si="26"/>
        <v>0</v>
      </c>
      <c r="BO12" s="56"/>
      <c r="BP12" s="26">
        <f t="shared" si="38"/>
        <v>0</v>
      </c>
      <c r="BQ12" s="26">
        <f t="shared" si="39"/>
        <v>0</v>
      </c>
      <c r="BR12" s="26">
        <f t="shared" si="40"/>
        <v>0</v>
      </c>
      <c r="BS12" s="26">
        <f t="shared" si="41"/>
        <v>0</v>
      </c>
      <c r="BT12" s="26">
        <f t="shared" si="42"/>
        <v>0</v>
      </c>
      <c r="BU12" s="26">
        <f t="shared" si="43"/>
        <v>0</v>
      </c>
      <c r="BV12" s="26">
        <f t="shared" si="44"/>
        <v>0</v>
      </c>
      <c r="BW12" s="26">
        <f>IF(AND(B12&lt;&gt;"",AA12=""),3,IF(B12="",0,AA12))</f>
        <v>0</v>
      </c>
      <c r="BX12" s="26">
        <f t="shared" si="27"/>
        <v>0</v>
      </c>
      <c r="BY12" s="26"/>
      <c r="BZ12" s="27">
        <f t="shared" si="11"/>
      </c>
      <c r="CA12" s="26"/>
      <c r="CB12" s="28">
        <f t="shared" si="45"/>
        <v>0</v>
      </c>
      <c r="CC12" s="26">
        <f t="shared" si="46"/>
        <v>0</v>
      </c>
      <c r="CD12" s="26">
        <f t="shared" si="47"/>
        <v>0</v>
      </c>
      <c r="CE12" s="26">
        <f t="shared" si="48"/>
        <v>0</v>
      </c>
      <c r="CF12" s="26">
        <f t="shared" si="49"/>
        <v>0</v>
      </c>
      <c r="CG12" s="26"/>
      <c r="CH12" s="133">
        <f t="shared" si="50"/>
        <v>0</v>
      </c>
      <c r="CI12" s="133">
        <f t="shared" si="51"/>
        <v>0</v>
      </c>
      <c r="CJ12" s="133">
        <f t="shared" si="52"/>
        <v>0</v>
      </c>
      <c r="CK12" s="133">
        <f t="shared" si="53"/>
        <v>0</v>
      </c>
      <c r="CL12" s="133">
        <f t="shared" si="54"/>
        <v>0</v>
      </c>
      <c r="CM12" s="133">
        <f t="shared" si="55"/>
        <v>0</v>
      </c>
      <c r="CN12" s="133">
        <f t="shared" si="56"/>
        <v>0</v>
      </c>
      <c r="CO12" s="133">
        <f t="shared" si="57"/>
        <v>0</v>
      </c>
      <c r="CP12" s="26"/>
      <c r="CQ12" s="168"/>
      <c r="CR12" s="76"/>
      <c r="CS12" s="169"/>
      <c r="CT12" s="169"/>
      <c r="CU12" s="169"/>
      <c r="CV12" s="169"/>
      <c r="CW12" s="169"/>
      <c r="CX12" s="169"/>
      <c r="CY12" s="35"/>
      <c r="CZ12" s="60"/>
      <c r="DA12" s="60"/>
      <c r="DB12" s="60"/>
      <c r="DC12" s="60"/>
      <c r="DD12" s="70"/>
      <c r="DE12" s="36"/>
      <c r="DF12" s="31"/>
      <c r="DG12" s="99"/>
      <c r="DH12" s="99"/>
      <c r="DI12" s="99"/>
      <c r="DJ12" s="99"/>
      <c r="DK12" s="99"/>
      <c r="DL12" s="99"/>
      <c r="DM12" s="99"/>
      <c r="DN12" s="99"/>
      <c r="DO12" s="105"/>
      <c r="DP12" s="105"/>
      <c r="DQ12" s="105"/>
      <c r="DR12" s="105"/>
      <c r="DS12" s="101"/>
      <c r="DT12" s="98"/>
    </row>
    <row r="13" spans="1:124" ht="15.75">
      <c r="A13" s="135"/>
      <c r="B13" s="135"/>
      <c r="C13" s="218"/>
      <c r="D13" s="218"/>
      <c r="E13" s="136"/>
      <c r="F13" s="137"/>
      <c r="G13" s="137"/>
      <c r="H13" s="138"/>
      <c r="I13" s="139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  <c r="U13" s="142"/>
      <c r="V13" s="142"/>
      <c r="W13" s="142"/>
      <c r="X13" s="142"/>
      <c r="Y13" s="142"/>
      <c r="Z13" s="142"/>
      <c r="AA13" s="142"/>
      <c r="AB13" s="142"/>
      <c r="AC13" s="146"/>
      <c r="AD13" s="144"/>
      <c r="AE13" s="144"/>
      <c r="AF13" s="144"/>
      <c r="AG13" s="144"/>
      <c r="AH13" s="145"/>
      <c r="AI13" s="147"/>
      <c r="AJ13" s="148"/>
      <c r="AK13" s="149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"/>
      <c r="AX13" s="65">
        <f t="shared" si="0"/>
        <v>0</v>
      </c>
      <c r="AY13" s="133">
        <f t="shared" si="1"/>
        <v>0</v>
      </c>
      <c r="AZ13" s="247">
        <f t="shared" si="24"/>
        <v>0</v>
      </c>
      <c r="BA13" s="36"/>
      <c r="BB13" s="65">
        <f t="shared" si="2"/>
        <v>0</v>
      </c>
      <c r="BC13" s="133">
        <f t="shared" si="3"/>
        <v>0</v>
      </c>
      <c r="BD13" s="247">
        <f t="shared" si="25"/>
        <v>0</v>
      </c>
      <c r="BE13" s="26"/>
      <c r="BF13" s="65">
        <f t="shared" si="30"/>
        <v>0</v>
      </c>
      <c r="BG13" s="65">
        <f t="shared" si="31"/>
        <v>0</v>
      </c>
      <c r="BH13" s="65">
        <f t="shared" si="32"/>
        <v>0</v>
      </c>
      <c r="BI13" s="65">
        <f t="shared" si="33"/>
        <v>0</v>
      </c>
      <c r="BJ13" s="65">
        <f t="shared" si="34"/>
        <v>0</v>
      </c>
      <c r="BK13" s="65">
        <f t="shared" si="35"/>
        <v>0</v>
      </c>
      <c r="BL13" s="65">
        <f t="shared" si="36"/>
        <v>0</v>
      </c>
      <c r="BM13" s="65">
        <f t="shared" si="37"/>
        <v>0</v>
      </c>
      <c r="BN13" s="26">
        <f t="shared" si="26"/>
        <v>0</v>
      </c>
      <c r="BO13" s="56"/>
      <c r="BP13" s="26">
        <f t="shared" si="38"/>
        <v>0</v>
      </c>
      <c r="BQ13" s="26">
        <f t="shared" si="39"/>
        <v>0</v>
      </c>
      <c r="BR13" s="26">
        <f t="shared" si="40"/>
        <v>0</v>
      </c>
      <c r="BS13" s="26">
        <f t="shared" si="41"/>
        <v>0</v>
      </c>
      <c r="BT13" s="26">
        <f t="shared" si="42"/>
        <v>0</v>
      </c>
      <c r="BU13" s="26">
        <f t="shared" si="43"/>
        <v>0</v>
      </c>
      <c r="BV13" s="26">
        <f t="shared" si="44"/>
        <v>0</v>
      </c>
      <c r="BW13" s="26">
        <f t="shared" si="29"/>
        <v>0</v>
      </c>
      <c r="BX13" s="26">
        <f t="shared" si="27"/>
        <v>0</v>
      </c>
      <c r="BY13" s="26"/>
      <c r="BZ13" s="27">
        <f t="shared" si="11"/>
      </c>
      <c r="CA13" s="26"/>
      <c r="CB13" s="28">
        <f t="shared" si="45"/>
        <v>0</v>
      </c>
      <c r="CC13" s="26">
        <f t="shared" si="46"/>
        <v>0</v>
      </c>
      <c r="CD13" s="26">
        <f t="shared" si="47"/>
        <v>0</v>
      </c>
      <c r="CE13" s="26">
        <f t="shared" si="48"/>
        <v>0</v>
      </c>
      <c r="CF13" s="26">
        <f t="shared" si="49"/>
        <v>0</v>
      </c>
      <c r="CG13" s="26"/>
      <c r="CH13" s="133">
        <f t="shared" si="50"/>
        <v>0</v>
      </c>
      <c r="CI13" s="133">
        <f t="shared" si="51"/>
        <v>0</v>
      </c>
      <c r="CJ13" s="133">
        <f t="shared" si="52"/>
        <v>0</v>
      </c>
      <c r="CK13" s="133">
        <f t="shared" si="53"/>
        <v>0</v>
      </c>
      <c r="CL13" s="133">
        <f t="shared" si="54"/>
        <v>0</v>
      </c>
      <c r="CM13" s="133">
        <f t="shared" si="55"/>
        <v>0</v>
      </c>
      <c r="CN13" s="133">
        <f t="shared" si="56"/>
        <v>0</v>
      </c>
      <c r="CO13" s="133">
        <f t="shared" si="57"/>
        <v>0</v>
      </c>
      <c r="CP13" s="26"/>
      <c r="CQ13" s="31" t="s">
        <v>57</v>
      </c>
      <c r="CR13" s="75"/>
      <c r="CS13" s="77">
        <f>COUNTIF($J5:$J199,"=1")</f>
        <v>0</v>
      </c>
      <c r="CT13" s="77">
        <f>COUNTIF($J5:$J199,"=2")</f>
        <v>0</v>
      </c>
      <c r="CU13" s="77">
        <f>COUNTIF($J5:$J199,"=3")</f>
        <v>0</v>
      </c>
      <c r="CV13" s="77">
        <f>COUNTIF($J5:$J199,"=4")</f>
        <v>0</v>
      </c>
      <c r="CW13" s="77">
        <f>COUNTIF($J5:$J199,"=5")</f>
        <v>0</v>
      </c>
      <c r="CX13" s="77">
        <f>COUNTIF($J5:$J199,"=6")</f>
        <v>0</v>
      </c>
      <c r="CY13" s="77">
        <f>COUNTIF($J5:$J199,"=7")</f>
        <v>0</v>
      </c>
      <c r="CZ13" s="78"/>
      <c r="DA13" s="79"/>
      <c r="DB13" s="79"/>
      <c r="DC13" s="79"/>
      <c r="DD13" s="70">
        <f>SUM(CR13:DC13)</f>
        <v>0</v>
      </c>
      <c r="DE13" s="36"/>
      <c r="DF13" s="31" t="s">
        <v>57</v>
      </c>
      <c r="DG13" s="106">
        <f aca="true" t="shared" si="59" ref="DG13:DN13">IF($DD13=0,0,CR13/$DD13)</f>
        <v>0</v>
      </c>
      <c r="DH13" s="106">
        <f t="shared" si="59"/>
        <v>0</v>
      </c>
      <c r="DI13" s="106">
        <f t="shared" si="59"/>
        <v>0</v>
      </c>
      <c r="DJ13" s="106">
        <f t="shared" si="59"/>
        <v>0</v>
      </c>
      <c r="DK13" s="106">
        <f t="shared" si="59"/>
        <v>0</v>
      </c>
      <c r="DL13" s="106">
        <f t="shared" si="59"/>
        <v>0</v>
      </c>
      <c r="DM13" s="106">
        <f t="shared" si="59"/>
        <v>0</v>
      </c>
      <c r="DN13" s="106">
        <f t="shared" si="59"/>
        <v>0</v>
      </c>
      <c r="DO13" s="107"/>
      <c r="DP13" s="108"/>
      <c r="DQ13" s="108"/>
      <c r="DR13" s="108"/>
      <c r="DS13" s="176">
        <f>SUM(DG13:DR13)</f>
        <v>0</v>
      </c>
      <c r="DT13" s="98"/>
    </row>
    <row r="14" spans="1:124" ht="15.75">
      <c r="A14" s="135"/>
      <c r="B14" s="135"/>
      <c r="C14" s="218"/>
      <c r="D14" s="218"/>
      <c r="E14" s="136"/>
      <c r="F14" s="137"/>
      <c r="G14" s="137"/>
      <c r="H14" s="138"/>
      <c r="I14" s="139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1"/>
      <c r="U14" s="142"/>
      <c r="V14" s="142"/>
      <c r="W14" s="142"/>
      <c r="X14" s="142"/>
      <c r="Y14" s="142"/>
      <c r="Z14" s="142"/>
      <c r="AA14" s="142"/>
      <c r="AB14" s="142"/>
      <c r="AC14" s="146"/>
      <c r="AD14" s="144"/>
      <c r="AE14" s="144"/>
      <c r="AF14" s="144"/>
      <c r="AG14" s="144"/>
      <c r="AH14" s="145"/>
      <c r="AI14" s="147"/>
      <c r="AJ14" s="148"/>
      <c r="AK14" s="149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"/>
      <c r="AX14" s="65">
        <f t="shared" si="0"/>
        <v>0</v>
      </c>
      <c r="AY14" s="133">
        <f t="shared" si="1"/>
        <v>0</v>
      </c>
      <c r="AZ14" s="247">
        <f t="shared" si="24"/>
        <v>0</v>
      </c>
      <c r="BA14" s="36"/>
      <c r="BB14" s="65">
        <f t="shared" si="2"/>
        <v>0</v>
      </c>
      <c r="BC14" s="133">
        <f t="shared" si="3"/>
        <v>0</v>
      </c>
      <c r="BD14" s="247">
        <f t="shared" si="25"/>
        <v>0</v>
      </c>
      <c r="BE14" s="26"/>
      <c r="BF14" s="65">
        <f t="shared" si="30"/>
        <v>0</v>
      </c>
      <c r="BG14" s="65">
        <f t="shared" si="31"/>
        <v>0</v>
      </c>
      <c r="BH14" s="65">
        <f t="shared" si="32"/>
        <v>0</v>
      </c>
      <c r="BI14" s="65">
        <f t="shared" si="33"/>
        <v>0</v>
      </c>
      <c r="BJ14" s="65">
        <f t="shared" si="34"/>
        <v>0</v>
      </c>
      <c r="BK14" s="65">
        <f t="shared" si="35"/>
        <v>0</v>
      </c>
      <c r="BL14" s="65">
        <f t="shared" si="36"/>
        <v>0</v>
      </c>
      <c r="BM14" s="65">
        <f t="shared" si="37"/>
        <v>0</v>
      </c>
      <c r="BN14" s="26">
        <f t="shared" si="26"/>
        <v>0</v>
      </c>
      <c r="BO14" s="56"/>
      <c r="BP14" s="26">
        <f t="shared" si="38"/>
        <v>0</v>
      </c>
      <c r="BQ14" s="26">
        <f t="shared" si="39"/>
        <v>0</v>
      </c>
      <c r="BR14" s="26">
        <f t="shared" si="40"/>
        <v>0</v>
      </c>
      <c r="BS14" s="26">
        <f t="shared" si="41"/>
        <v>0</v>
      </c>
      <c r="BT14" s="26">
        <f t="shared" si="42"/>
        <v>0</v>
      </c>
      <c r="BU14" s="26">
        <f t="shared" si="43"/>
        <v>0</v>
      </c>
      <c r="BV14" s="26">
        <f t="shared" si="44"/>
        <v>0</v>
      </c>
      <c r="BW14" s="26">
        <f t="shared" si="29"/>
        <v>0</v>
      </c>
      <c r="BX14" s="26">
        <f t="shared" si="27"/>
        <v>0</v>
      </c>
      <c r="BY14" s="26"/>
      <c r="BZ14" s="27">
        <f t="shared" si="11"/>
      </c>
      <c r="CA14" s="26"/>
      <c r="CB14" s="28">
        <f t="shared" si="45"/>
        <v>0</v>
      </c>
      <c r="CC14" s="26">
        <f t="shared" si="46"/>
        <v>0</v>
      </c>
      <c r="CD14" s="26">
        <f t="shared" si="47"/>
        <v>0</v>
      </c>
      <c r="CE14" s="26">
        <f t="shared" si="48"/>
        <v>0</v>
      </c>
      <c r="CF14" s="26">
        <f t="shared" si="49"/>
        <v>0</v>
      </c>
      <c r="CG14" s="26"/>
      <c r="CH14" s="133">
        <f t="shared" si="50"/>
        <v>0</v>
      </c>
      <c r="CI14" s="133">
        <f t="shared" si="51"/>
        <v>0</v>
      </c>
      <c r="CJ14" s="133">
        <f t="shared" si="52"/>
        <v>0</v>
      </c>
      <c r="CK14" s="133">
        <f t="shared" si="53"/>
        <v>0</v>
      </c>
      <c r="CL14" s="133">
        <f t="shared" si="54"/>
        <v>0</v>
      </c>
      <c r="CM14" s="133">
        <f t="shared" si="55"/>
        <v>0</v>
      </c>
      <c r="CN14" s="133">
        <f t="shared" si="56"/>
        <v>0</v>
      </c>
      <c r="CO14" s="133">
        <f t="shared" si="57"/>
        <v>0</v>
      </c>
      <c r="CP14" s="26"/>
      <c r="CQ14" s="31"/>
      <c r="CR14" s="40"/>
      <c r="CS14" s="41"/>
      <c r="CT14" s="41"/>
      <c r="CU14" s="80"/>
      <c r="CV14" s="80"/>
      <c r="CW14" s="80"/>
      <c r="CX14" s="80"/>
      <c r="CY14" s="80"/>
      <c r="CZ14" s="81"/>
      <c r="DA14" s="81"/>
      <c r="DB14" s="81"/>
      <c r="DC14" s="81"/>
      <c r="DD14" s="70"/>
      <c r="DE14" s="36"/>
      <c r="DF14" s="31"/>
      <c r="DG14" s="109"/>
      <c r="DH14" s="99"/>
      <c r="DI14" s="109"/>
      <c r="DJ14" s="110"/>
      <c r="DK14" s="110"/>
      <c r="DL14" s="110"/>
      <c r="DM14" s="110"/>
      <c r="DN14" s="110"/>
      <c r="DO14" s="111"/>
      <c r="DP14" s="111"/>
      <c r="DQ14" s="111"/>
      <c r="DR14" s="111"/>
      <c r="DS14" s="101"/>
      <c r="DT14" s="98"/>
    </row>
    <row r="15" spans="1:124" ht="15.75">
      <c r="A15" s="135"/>
      <c r="B15" s="135"/>
      <c r="C15" s="218"/>
      <c r="D15" s="218"/>
      <c r="E15" s="136"/>
      <c r="F15" s="137"/>
      <c r="G15" s="137"/>
      <c r="H15" s="138"/>
      <c r="I15" s="139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1"/>
      <c r="U15" s="142"/>
      <c r="V15" s="142"/>
      <c r="W15" s="142"/>
      <c r="X15" s="142"/>
      <c r="Y15" s="142"/>
      <c r="Z15" s="142"/>
      <c r="AA15" s="142"/>
      <c r="AB15" s="142"/>
      <c r="AC15" s="146"/>
      <c r="AD15" s="144"/>
      <c r="AE15" s="144"/>
      <c r="AF15" s="144"/>
      <c r="AG15" s="144"/>
      <c r="AH15" s="145"/>
      <c r="AI15" s="147"/>
      <c r="AJ15" s="148"/>
      <c r="AK15" s="149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"/>
      <c r="AX15" s="65">
        <f t="shared" si="0"/>
        <v>0</v>
      </c>
      <c r="AY15" s="133">
        <f t="shared" si="1"/>
        <v>0</v>
      </c>
      <c r="AZ15" s="247">
        <f t="shared" si="24"/>
        <v>0</v>
      </c>
      <c r="BA15" s="36"/>
      <c r="BB15" s="65">
        <f t="shared" si="2"/>
        <v>0</v>
      </c>
      <c r="BC15" s="133">
        <f t="shared" si="3"/>
        <v>0</v>
      </c>
      <c r="BD15" s="247">
        <f t="shared" si="25"/>
        <v>0</v>
      </c>
      <c r="BE15" s="26"/>
      <c r="BF15" s="65">
        <f t="shared" si="30"/>
        <v>0</v>
      </c>
      <c r="BG15" s="65">
        <f t="shared" si="31"/>
        <v>0</v>
      </c>
      <c r="BH15" s="65">
        <f t="shared" si="32"/>
        <v>0</v>
      </c>
      <c r="BI15" s="65">
        <f t="shared" si="33"/>
        <v>0</v>
      </c>
      <c r="BJ15" s="65">
        <f t="shared" si="34"/>
        <v>0</v>
      </c>
      <c r="BK15" s="65">
        <f t="shared" si="35"/>
        <v>0</v>
      </c>
      <c r="BL15" s="65">
        <f t="shared" si="36"/>
        <v>0</v>
      </c>
      <c r="BM15" s="65">
        <f t="shared" si="37"/>
        <v>0</v>
      </c>
      <c r="BN15" s="26">
        <f t="shared" si="26"/>
        <v>0</v>
      </c>
      <c r="BO15" s="56"/>
      <c r="BP15" s="26">
        <f t="shared" si="38"/>
        <v>0</v>
      </c>
      <c r="BQ15" s="26">
        <f t="shared" si="39"/>
        <v>0</v>
      </c>
      <c r="BR15" s="26">
        <f t="shared" si="40"/>
        <v>0</v>
      </c>
      <c r="BS15" s="26">
        <f t="shared" si="41"/>
        <v>0</v>
      </c>
      <c r="BT15" s="26">
        <f t="shared" si="42"/>
        <v>0</v>
      </c>
      <c r="BU15" s="26">
        <f t="shared" si="43"/>
        <v>0</v>
      </c>
      <c r="BV15" s="26">
        <f t="shared" si="44"/>
        <v>0</v>
      </c>
      <c r="BW15" s="26">
        <f t="shared" si="29"/>
        <v>0</v>
      </c>
      <c r="BX15" s="26">
        <f t="shared" si="27"/>
        <v>0</v>
      </c>
      <c r="BY15" s="26"/>
      <c r="BZ15" s="27">
        <f t="shared" si="11"/>
      </c>
      <c r="CA15" s="26"/>
      <c r="CB15" s="28">
        <f t="shared" si="45"/>
        <v>0</v>
      </c>
      <c r="CC15" s="26">
        <f t="shared" si="46"/>
        <v>0</v>
      </c>
      <c r="CD15" s="26">
        <f t="shared" si="47"/>
        <v>0</v>
      </c>
      <c r="CE15" s="26">
        <f t="shared" si="48"/>
        <v>0</v>
      </c>
      <c r="CF15" s="26">
        <f t="shared" si="49"/>
        <v>0</v>
      </c>
      <c r="CG15" s="26"/>
      <c r="CH15" s="133">
        <f t="shared" si="50"/>
        <v>0</v>
      </c>
      <c r="CI15" s="133">
        <f t="shared" si="51"/>
        <v>0</v>
      </c>
      <c r="CJ15" s="133">
        <f t="shared" si="52"/>
        <v>0</v>
      </c>
      <c r="CK15" s="133">
        <f t="shared" si="53"/>
        <v>0</v>
      </c>
      <c r="CL15" s="133">
        <f t="shared" si="54"/>
        <v>0</v>
      </c>
      <c r="CM15" s="133">
        <f t="shared" si="55"/>
        <v>0</v>
      </c>
      <c r="CN15" s="133">
        <f t="shared" si="56"/>
        <v>0</v>
      </c>
      <c r="CO15" s="133">
        <f t="shared" si="57"/>
        <v>0</v>
      </c>
      <c r="CP15" s="26"/>
      <c r="CQ15" s="168" t="s">
        <v>58</v>
      </c>
      <c r="CR15" s="178"/>
      <c r="CS15" s="156">
        <f>COUNTIF($K5:$K199,"=1")</f>
        <v>0</v>
      </c>
      <c r="CT15" s="172"/>
      <c r="CU15" s="172"/>
      <c r="CV15" s="172"/>
      <c r="CW15" s="172"/>
      <c r="CX15" s="172"/>
      <c r="CY15" s="172"/>
      <c r="CZ15" s="82"/>
      <c r="DA15" s="82"/>
      <c r="DB15" s="82"/>
      <c r="DC15" s="82"/>
      <c r="DD15" s="70">
        <f>SUM(CR15:DC15)</f>
        <v>0</v>
      </c>
      <c r="DE15" s="36"/>
      <c r="DF15" s="31" t="s">
        <v>49</v>
      </c>
      <c r="DG15" s="112"/>
      <c r="DH15" s="106">
        <f>IF($DD15=0,0,CS15/$DD15)</f>
        <v>0</v>
      </c>
      <c r="DI15" s="103"/>
      <c r="DJ15" s="114"/>
      <c r="DK15" s="103"/>
      <c r="DL15" s="103"/>
      <c r="DM15" s="103"/>
      <c r="DN15" s="103"/>
      <c r="DO15" s="114"/>
      <c r="DP15" s="114"/>
      <c r="DQ15" s="114"/>
      <c r="DR15" s="114"/>
      <c r="DS15" s="101">
        <f>SUM(DG15:DR15)</f>
        <v>0</v>
      </c>
      <c r="DT15" s="98"/>
    </row>
    <row r="16" spans="1:124" ht="15.75">
      <c r="A16" s="135"/>
      <c r="B16" s="135"/>
      <c r="C16" s="218"/>
      <c r="D16" s="218"/>
      <c r="E16" s="136"/>
      <c r="F16" s="137"/>
      <c r="G16" s="137"/>
      <c r="H16" s="138"/>
      <c r="I16" s="139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  <c r="U16" s="142"/>
      <c r="V16" s="142"/>
      <c r="W16" s="142"/>
      <c r="X16" s="142"/>
      <c r="Y16" s="142"/>
      <c r="Z16" s="142"/>
      <c r="AA16" s="142"/>
      <c r="AB16" s="142"/>
      <c r="AC16" s="146"/>
      <c r="AD16" s="144"/>
      <c r="AE16" s="144"/>
      <c r="AF16" s="144"/>
      <c r="AG16" s="144"/>
      <c r="AH16" s="145"/>
      <c r="AI16" s="147"/>
      <c r="AJ16" s="148"/>
      <c r="AK16" s="149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"/>
      <c r="AX16" s="65">
        <f t="shared" si="0"/>
        <v>0</v>
      </c>
      <c r="AY16" s="133">
        <f t="shared" si="1"/>
        <v>0</v>
      </c>
      <c r="AZ16" s="247">
        <f t="shared" si="24"/>
        <v>0</v>
      </c>
      <c r="BA16" s="36"/>
      <c r="BB16" s="65">
        <f t="shared" si="2"/>
        <v>0</v>
      </c>
      <c r="BC16" s="133">
        <f t="shared" si="3"/>
        <v>0</v>
      </c>
      <c r="BD16" s="247">
        <f t="shared" si="25"/>
        <v>0</v>
      </c>
      <c r="BE16" s="26"/>
      <c r="BF16" s="65">
        <f t="shared" si="30"/>
        <v>0</v>
      </c>
      <c r="BG16" s="65">
        <f t="shared" si="31"/>
        <v>0</v>
      </c>
      <c r="BH16" s="65">
        <f t="shared" si="32"/>
        <v>0</v>
      </c>
      <c r="BI16" s="65">
        <f t="shared" si="33"/>
        <v>0</v>
      </c>
      <c r="BJ16" s="65">
        <f t="shared" si="34"/>
        <v>0</v>
      </c>
      <c r="BK16" s="65">
        <f t="shared" si="35"/>
        <v>0</v>
      </c>
      <c r="BL16" s="65">
        <f t="shared" si="36"/>
        <v>0</v>
      </c>
      <c r="BM16" s="65">
        <f t="shared" si="37"/>
        <v>0</v>
      </c>
      <c r="BN16" s="26">
        <f t="shared" si="26"/>
        <v>0</v>
      </c>
      <c r="BO16" s="56"/>
      <c r="BP16" s="26">
        <f t="shared" si="38"/>
        <v>0</v>
      </c>
      <c r="BQ16" s="26">
        <f t="shared" si="39"/>
        <v>0</v>
      </c>
      <c r="BR16" s="26">
        <f t="shared" si="40"/>
        <v>0</v>
      </c>
      <c r="BS16" s="26">
        <f t="shared" si="41"/>
        <v>0</v>
      </c>
      <c r="BT16" s="26">
        <f t="shared" si="42"/>
        <v>0</v>
      </c>
      <c r="BU16" s="26">
        <f t="shared" si="43"/>
        <v>0</v>
      </c>
      <c r="BV16" s="26">
        <f t="shared" si="44"/>
        <v>0</v>
      </c>
      <c r="BW16" s="26">
        <f t="shared" si="29"/>
        <v>0</v>
      </c>
      <c r="BX16" s="26">
        <f t="shared" si="27"/>
        <v>0</v>
      </c>
      <c r="BY16" s="26"/>
      <c r="BZ16" s="27">
        <f t="shared" si="11"/>
      </c>
      <c r="CA16" s="26"/>
      <c r="CB16" s="28">
        <f t="shared" si="45"/>
        <v>0</v>
      </c>
      <c r="CC16" s="26">
        <f t="shared" si="46"/>
        <v>0</v>
      </c>
      <c r="CD16" s="26">
        <f t="shared" si="47"/>
        <v>0</v>
      </c>
      <c r="CE16" s="26">
        <f t="shared" si="48"/>
        <v>0</v>
      </c>
      <c r="CF16" s="26">
        <f t="shared" si="49"/>
        <v>0</v>
      </c>
      <c r="CG16" s="26"/>
      <c r="CH16" s="133">
        <f t="shared" si="50"/>
        <v>0</v>
      </c>
      <c r="CI16" s="133">
        <f t="shared" si="51"/>
        <v>0</v>
      </c>
      <c r="CJ16" s="133">
        <f t="shared" si="52"/>
        <v>0</v>
      </c>
      <c r="CK16" s="133">
        <f t="shared" si="53"/>
        <v>0</v>
      </c>
      <c r="CL16" s="133">
        <f t="shared" si="54"/>
        <v>0</v>
      </c>
      <c r="CM16" s="133">
        <f t="shared" si="55"/>
        <v>0</v>
      </c>
      <c r="CN16" s="133">
        <f t="shared" si="56"/>
        <v>0</v>
      </c>
      <c r="CO16" s="133">
        <f t="shared" si="57"/>
        <v>0</v>
      </c>
      <c r="CP16" s="26"/>
      <c r="CQ16" s="31"/>
      <c r="CR16" s="40"/>
      <c r="CS16" s="41"/>
      <c r="CT16" s="41"/>
      <c r="CU16" s="80"/>
      <c r="CV16" s="80"/>
      <c r="CW16" s="80"/>
      <c r="CX16" s="80"/>
      <c r="CY16" s="80"/>
      <c r="CZ16" s="81"/>
      <c r="DA16" s="81"/>
      <c r="DB16" s="81"/>
      <c r="DC16" s="81"/>
      <c r="DD16" s="70"/>
      <c r="DE16" s="36"/>
      <c r="DF16" s="31"/>
      <c r="DG16" s="109"/>
      <c r="DH16" s="99"/>
      <c r="DI16" s="109"/>
      <c r="DJ16" s="110"/>
      <c r="DK16" s="110"/>
      <c r="DL16" s="110"/>
      <c r="DM16" s="110"/>
      <c r="DN16" s="110"/>
      <c r="DO16" s="111"/>
      <c r="DP16" s="111"/>
      <c r="DQ16" s="111"/>
      <c r="DR16" s="111"/>
      <c r="DS16" s="101"/>
      <c r="DT16" s="98"/>
    </row>
    <row r="17" spans="1:124" ht="15.75">
      <c r="A17" s="135"/>
      <c r="B17" s="135"/>
      <c r="C17" s="218"/>
      <c r="D17" s="218"/>
      <c r="E17" s="136"/>
      <c r="F17" s="137"/>
      <c r="G17" s="137"/>
      <c r="H17" s="138"/>
      <c r="I17" s="139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1"/>
      <c r="U17" s="142"/>
      <c r="V17" s="142"/>
      <c r="W17" s="142"/>
      <c r="X17" s="142"/>
      <c r="Y17" s="142"/>
      <c r="Z17" s="142"/>
      <c r="AA17" s="142"/>
      <c r="AB17" s="142"/>
      <c r="AC17" s="146"/>
      <c r="AD17" s="144"/>
      <c r="AE17" s="144"/>
      <c r="AF17" s="144"/>
      <c r="AG17" s="144"/>
      <c r="AH17" s="145"/>
      <c r="AI17" s="147"/>
      <c r="AJ17" s="148"/>
      <c r="AK17" s="149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"/>
      <c r="AX17" s="65">
        <f t="shared" si="0"/>
        <v>0</v>
      </c>
      <c r="AY17" s="133">
        <f t="shared" si="1"/>
        <v>0</v>
      </c>
      <c r="AZ17" s="247">
        <f t="shared" si="24"/>
        <v>0</v>
      </c>
      <c r="BA17" s="36"/>
      <c r="BB17" s="65">
        <f t="shared" si="2"/>
        <v>0</v>
      </c>
      <c r="BC17" s="133">
        <f t="shared" si="3"/>
        <v>0</v>
      </c>
      <c r="BD17" s="247">
        <f t="shared" si="25"/>
        <v>0</v>
      </c>
      <c r="BE17" s="26"/>
      <c r="BF17" s="65">
        <f t="shared" si="30"/>
        <v>0</v>
      </c>
      <c r="BG17" s="65">
        <f t="shared" si="31"/>
        <v>0</v>
      </c>
      <c r="BH17" s="65">
        <f t="shared" si="32"/>
        <v>0</v>
      </c>
      <c r="BI17" s="65">
        <f t="shared" si="33"/>
        <v>0</v>
      </c>
      <c r="BJ17" s="65">
        <f t="shared" si="34"/>
        <v>0</v>
      </c>
      <c r="BK17" s="65">
        <f t="shared" si="35"/>
        <v>0</v>
      </c>
      <c r="BL17" s="65">
        <f t="shared" si="36"/>
        <v>0</v>
      </c>
      <c r="BM17" s="65">
        <f t="shared" si="37"/>
        <v>0</v>
      </c>
      <c r="BN17" s="26">
        <f t="shared" si="26"/>
        <v>0</v>
      </c>
      <c r="BO17" s="56"/>
      <c r="BP17" s="26">
        <f t="shared" si="38"/>
        <v>0</v>
      </c>
      <c r="BQ17" s="26">
        <f t="shared" si="39"/>
        <v>0</v>
      </c>
      <c r="BR17" s="26">
        <f t="shared" si="40"/>
        <v>0</v>
      </c>
      <c r="BS17" s="26">
        <f t="shared" si="41"/>
        <v>0</v>
      </c>
      <c r="BT17" s="26">
        <f t="shared" si="42"/>
        <v>0</v>
      </c>
      <c r="BU17" s="26">
        <f t="shared" si="43"/>
        <v>0</v>
      </c>
      <c r="BV17" s="26">
        <f t="shared" si="44"/>
        <v>0</v>
      </c>
      <c r="BW17" s="26">
        <f t="shared" si="29"/>
        <v>0</v>
      </c>
      <c r="BX17" s="26">
        <f t="shared" si="27"/>
        <v>0</v>
      </c>
      <c r="BY17" s="26"/>
      <c r="BZ17" s="27">
        <f t="shared" si="11"/>
      </c>
      <c r="CA17" s="26"/>
      <c r="CB17" s="28">
        <f t="shared" si="45"/>
        <v>0</v>
      </c>
      <c r="CC17" s="26">
        <f t="shared" si="46"/>
        <v>0</v>
      </c>
      <c r="CD17" s="26">
        <f t="shared" si="47"/>
        <v>0</v>
      </c>
      <c r="CE17" s="26">
        <f t="shared" si="48"/>
        <v>0</v>
      </c>
      <c r="CF17" s="26">
        <f t="shared" si="49"/>
        <v>0</v>
      </c>
      <c r="CG17" s="26"/>
      <c r="CH17" s="133">
        <f t="shared" si="50"/>
        <v>0</v>
      </c>
      <c r="CI17" s="133">
        <f t="shared" si="51"/>
        <v>0</v>
      </c>
      <c r="CJ17" s="133">
        <f t="shared" si="52"/>
        <v>0</v>
      </c>
      <c r="CK17" s="133">
        <f t="shared" si="53"/>
        <v>0</v>
      </c>
      <c r="CL17" s="133">
        <f t="shared" si="54"/>
        <v>0</v>
      </c>
      <c r="CM17" s="133">
        <f t="shared" si="55"/>
        <v>0</v>
      </c>
      <c r="CN17" s="133">
        <f t="shared" si="56"/>
        <v>0</v>
      </c>
      <c r="CO17" s="133">
        <f t="shared" si="57"/>
        <v>0</v>
      </c>
      <c r="CP17" s="26"/>
      <c r="CQ17" s="31" t="s">
        <v>59</v>
      </c>
      <c r="CR17" s="83">
        <f>COUNTIF($L5:$L199,"=0")</f>
        <v>0</v>
      </c>
      <c r="CS17" s="83">
        <f>COUNTIF($L5:$L199,"=1")</f>
        <v>0</v>
      </c>
      <c r="CT17" s="157"/>
      <c r="CU17" s="158"/>
      <c r="CV17" s="159"/>
      <c r="CW17" s="159"/>
      <c r="CX17" s="158"/>
      <c r="CY17" s="158"/>
      <c r="CZ17" s="160"/>
      <c r="DA17" s="160"/>
      <c r="DB17" s="160"/>
      <c r="DC17" s="160"/>
      <c r="DD17" s="70">
        <f>SUM(CR17:DC17)</f>
        <v>0</v>
      </c>
      <c r="DE17" s="36"/>
      <c r="DF17" s="31" t="s">
        <v>59</v>
      </c>
      <c r="DG17" s="106">
        <f>IF($DD17=0,0,CR17/$DD17)</f>
        <v>0</v>
      </c>
      <c r="DH17" s="97">
        <f>IF($DD17=0,0,CS17/$DD17)</f>
        <v>0</v>
      </c>
      <c r="DI17" s="113"/>
      <c r="DJ17" s="103"/>
      <c r="DK17" s="103"/>
      <c r="DL17" s="103"/>
      <c r="DM17" s="103"/>
      <c r="DN17" s="103"/>
      <c r="DO17" s="115"/>
      <c r="DP17" s="115"/>
      <c r="DQ17" s="115"/>
      <c r="DR17" s="115"/>
      <c r="DS17" s="101">
        <f>SUM(DG17:DR17)</f>
        <v>0</v>
      </c>
      <c r="DT17" s="98"/>
    </row>
    <row r="18" spans="1:124" ht="15.75">
      <c r="A18" s="135"/>
      <c r="B18" s="135"/>
      <c r="C18" s="218"/>
      <c r="D18" s="218"/>
      <c r="E18" s="136"/>
      <c r="F18" s="137"/>
      <c r="G18" s="137"/>
      <c r="H18" s="138"/>
      <c r="I18" s="139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1"/>
      <c r="U18" s="142"/>
      <c r="V18" s="142"/>
      <c r="W18" s="142"/>
      <c r="X18" s="142"/>
      <c r="Y18" s="142"/>
      <c r="Z18" s="142"/>
      <c r="AA18" s="142"/>
      <c r="AB18" s="142"/>
      <c r="AC18" s="146"/>
      <c r="AD18" s="144"/>
      <c r="AE18" s="144"/>
      <c r="AF18" s="144"/>
      <c r="AG18" s="144"/>
      <c r="AH18" s="145"/>
      <c r="AI18" s="147"/>
      <c r="AJ18" s="148"/>
      <c r="AK18" s="149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"/>
      <c r="AX18" s="65">
        <f t="shared" si="0"/>
        <v>0</v>
      </c>
      <c r="AY18" s="133">
        <f t="shared" si="1"/>
        <v>0</v>
      </c>
      <c r="AZ18" s="247">
        <f t="shared" si="24"/>
        <v>0</v>
      </c>
      <c r="BA18" s="36"/>
      <c r="BB18" s="65">
        <f t="shared" si="2"/>
        <v>0</v>
      </c>
      <c r="BC18" s="133">
        <f t="shared" si="3"/>
        <v>0</v>
      </c>
      <c r="BD18" s="247">
        <f t="shared" si="25"/>
        <v>0</v>
      </c>
      <c r="BE18" s="26"/>
      <c r="BF18" s="65">
        <f t="shared" si="30"/>
        <v>0</v>
      </c>
      <c r="BG18" s="65">
        <f t="shared" si="31"/>
        <v>0</v>
      </c>
      <c r="BH18" s="65">
        <f t="shared" si="32"/>
        <v>0</v>
      </c>
      <c r="BI18" s="65">
        <f t="shared" si="33"/>
        <v>0</v>
      </c>
      <c r="BJ18" s="65">
        <f t="shared" si="34"/>
        <v>0</v>
      </c>
      <c r="BK18" s="65">
        <f t="shared" si="35"/>
        <v>0</v>
      </c>
      <c r="BL18" s="65">
        <f t="shared" si="36"/>
        <v>0</v>
      </c>
      <c r="BM18" s="65">
        <f t="shared" si="37"/>
        <v>0</v>
      </c>
      <c r="BN18" s="26">
        <f t="shared" si="26"/>
        <v>0</v>
      </c>
      <c r="BO18" s="56"/>
      <c r="BP18" s="26">
        <f t="shared" si="38"/>
        <v>0</v>
      </c>
      <c r="BQ18" s="26">
        <f t="shared" si="39"/>
        <v>0</v>
      </c>
      <c r="BR18" s="26">
        <f t="shared" si="40"/>
        <v>0</v>
      </c>
      <c r="BS18" s="26">
        <f t="shared" si="41"/>
        <v>0</v>
      </c>
      <c r="BT18" s="26">
        <f t="shared" si="42"/>
        <v>0</v>
      </c>
      <c r="BU18" s="26">
        <f t="shared" si="43"/>
        <v>0</v>
      </c>
      <c r="BV18" s="26">
        <f t="shared" si="44"/>
        <v>0</v>
      </c>
      <c r="BW18" s="26">
        <f t="shared" si="29"/>
        <v>0</v>
      </c>
      <c r="BX18" s="26">
        <f t="shared" si="27"/>
        <v>0</v>
      </c>
      <c r="BY18" s="26"/>
      <c r="BZ18" s="27">
        <f t="shared" si="11"/>
      </c>
      <c r="CA18" s="26"/>
      <c r="CB18" s="28">
        <f t="shared" si="45"/>
        <v>0</v>
      </c>
      <c r="CC18" s="26">
        <f t="shared" si="46"/>
        <v>0</v>
      </c>
      <c r="CD18" s="26">
        <f t="shared" si="47"/>
        <v>0</v>
      </c>
      <c r="CE18" s="26">
        <f t="shared" si="48"/>
        <v>0</v>
      </c>
      <c r="CF18" s="26">
        <f t="shared" si="49"/>
        <v>0</v>
      </c>
      <c r="CG18" s="26"/>
      <c r="CH18" s="133">
        <f t="shared" si="50"/>
        <v>0</v>
      </c>
      <c r="CI18" s="133">
        <f t="shared" si="51"/>
        <v>0</v>
      </c>
      <c r="CJ18" s="133">
        <f t="shared" si="52"/>
        <v>0</v>
      </c>
      <c r="CK18" s="133">
        <f t="shared" si="53"/>
        <v>0</v>
      </c>
      <c r="CL18" s="133">
        <f t="shared" si="54"/>
        <v>0</v>
      </c>
      <c r="CM18" s="133">
        <f t="shared" si="55"/>
        <v>0</v>
      </c>
      <c r="CN18" s="133">
        <f aca="true" t="shared" si="60" ref="CN18:CN73">IF(B18="",0,IF(AND(B18&lt;&gt;"",1&gt;=Z18&lt;=5),0,IF(AND(B18&lt;&gt;"",Z18=""),"沒有回答",0)))</f>
        <v>0</v>
      </c>
      <c r="CO18" s="133">
        <f t="shared" si="28"/>
        <v>0</v>
      </c>
      <c r="CP18" s="26"/>
      <c r="CQ18" s="31" t="s">
        <v>60</v>
      </c>
      <c r="CR18" s="83">
        <f>COUNTIF($M5:$M199,"=0")</f>
        <v>0</v>
      </c>
      <c r="CS18" s="83">
        <f>COUNTIF($M5:$M199,"=1")</f>
        <v>0</v>
      </c>
      <c r="CT18" s="174"/>
      <c r="CU18" s="160"/>
      <c r="CV18" s="161"/>
      <c r="CW18" s="161"/>
      <c r="CX18" s="160"/>
      <c r="CY18" s="160"/>
      <c r="CZ18" s="160"/>
      <c r="DA18" s="160"/>
      <c r="DB18" s="160"/>
      <c r="DC18" s="160"/>
      <c r="DD18" s="70">
        <f aca="true" t="shared" si="61" ref="DD18:DD24">SUM(CR18:DC18)</f>
        <v>0</v>
      </c>
      <c r="DE18" s="36"/>
      <c r="DF18" s="31" t="s">
        <v>60</v>
      </c>
      <c r="DG18" s="106">
        <f>IF($DD18=0,0,CR18/$DD18)</f>
        <v>0</v>
      </c>
      <c r="DH18" s="97">
        <f>IF($DD18=0,0,CS18/$DD18)</f>
        <v>0</v>
      </c>
      <c r="DI18" s="116"/>
      <c r="DJ18" s="115"/>
      <c r="DK18" s="115"/>
      <c r="DL18" s="115"/>
      <c r="DM18" s="115"/>
      <c r="DN18" s="115"/>
      <c r="DO18" s="115"/>
      <c r="DP18" s="115"/>
      <c r="DQ18" s="115"/>
      <c r="DR18" s="115"/>
      <c r="DS18" s="101">
        <f aca="true" t="shared" si="62" ref="DS18:DS24">SUM(DG18:DR18)</f>
        <v>0</v>
      </c>
      <c r="DT18" s="98"/>
    </row>
    <row r="19" spans="1:124" ht="15.75">
      <c r="A19" s="135"/>
      <c r="B19" s="135"/>
      <c r="C19" s="218"/>
      <c r="D19" s="218"/>
      <c r="E19" s="136"/>
      <c r="F19" s="137"/>
      <c r="G19" s="137"/>
      <c r="H19" s="138"/>
      <c r="I19" s="139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1"/>
      <c r="U19" s="142"/>
      <c r="V19" s="142"/>
      <c r="W19" s="142"/>
      <c r="X19" s="142"/>
      <c r="Y19" s="142"/>
      <c r="Z19" s="142"/>
      <c r="AA19" s="142"/>
      <c r="AB19" s="142"/>
      <c r="AC19" s="146"/>
      <c r="AD19" s="144"/>
      <c r="AE19" s="144"/>
      <c r="AF19" s="144"/>
      <c r="AG19" s="144"/>
      <c r="AH19" s="145"/>
      <c r="AI19" s="147"/>
      <c r="AJ19" s="148"/>
      <c r="AK19" s="149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"/>
      <c r="AX19" s="65">
        <f t="shared" si="0"/>
        <v>0</v>
      </c>
      <c r="AY19" s="133">
        <f t="shared" si="1"/>
        <v>0</v>
      </c>
      <c r="AZ19" s="247">
        <f t="shared" si="24"/>
        <v>0</v>
      </c>
      <c r="BA19" s="36"/>
      <c r="BB19" s="65">
        <f t="shared" si="2"/>
        <v>0</v>
      </c>
      <c r="BC19" s="133">
        <f t="shared" si="3"/>
        <v>0</v>
      </c>
      <c r="BD19" s="247">
        <f t="shared" si="25"/>
        <v>0</v>
      </c>
      <c r="BE19" s="26"/>
      <c r="BF19" s="65">
        <f t="shared" si="30"/>
        <v>0</v>
      </c>
      <c r="BG19" s="65">
        <f t="shared" si="31"/>
        <v>0</v>
      </c>
      <c r="BH19" s="65">
        <f t="shared" si="32"/>
        <v>0</v>
      </c>
      <c r="BI19" s="65">
        <f t="shared" si="33"/>
        <v>0</v>
      </c>
      <c r="BJ19" s="65">
        <f t="shared" si="34"/>
        <v>0</v>
      </c>
      <c r="BK19" s="65">
        <f t="shared" si="35"/>
        <v>0</v>
      </c>
      <c r="BL19" s="65">
        <f t="shared" si="36"/>
        <v>0</v>
      </c>
      <c r="BM19" s="65">
        <f t="shared" si="37"/>
        <v>0</v>
      </c>
      <c r="BN19" s="26">
        <f t="shared" si="26"/>
        <v>0</v>
      </c>
      <c r="BO19" s="56"/>
      <c r="BP19" s="26">
        <f t="shared" si="38"/>
        <v>0</v>
      </c>
      <c r="BQ19" s="26">
        <f t="shared" si="39"/>
        <v>0</v>
      </c>
      <c r="BR19" s="26">
        <f t="shared" si="40"/>
        <v>0</v>
      </c>
      <c r="BS19" s="26">
        <f t="shared" si="41"/>
        <v>0</v>
      </c>
      <c r="BT19" s="26">
        <f t="shared" si="42"/>
        <v>0</v>
      </c>
      <c r="BU19" s="26">
        <f t="shared" si="43"/>
        <v>0</v>
      </c>
      <c r="BV19" s="26">
        <f t="shared" si="44"/>
        <v>0</v>
      </c>
      <c r="BW19" s="26">
        <f t="shared" si="29"/>
        <v>0</v>
      </c>
      <c r="BX19" s="26">
        <f t="shared" si="27"/>
        <v>0</v>
      </c>
      <c r="BY19" s="26"/>
      <c r="BZ19" s="27">
        <f t="shared" si="11"/>
      </c>
      <c r="CA19" s="26"/>
      <c r="CB19" s="28">
        <f t="shared" si="45"/>
        <v>0</v>
      </c>
      <c r="CC19" s="26">
        <f t="shared" si="46"/>
        <v>0</v>
      </c>
      <c r="CD19" s="26">
        <f t="shared" si="47"/>
        <v>0</v>
      </c>
      <c r="CE19" s="26">
        <f t="shared" si="48"/>
        <v>0</v>
      </c>
      <c r="CF19" s="26">
        <f t="shared" si="49"/>
        <v>0</v>
      </c>
      <c r="CG19" s="26"/>
      <c r="CH19" s="133">
        <f t="shared" si="50"/>
        <v>0</v>
      </c>
      <c r="CI19" s="133">
        <f t="shared" si="51"/>
        <v>0</v>
      </c>
      <c r="CJ19" s="133">
        <f t="shared" si="52"/>
        <v>0</v>
      </c>
      <c r="CK19" s="133">
        <f t="shared" si="53"/>
        <v>0</v>
      </c>
      <c r="CL19" s="133">
        <f t="shared" si="54"/>
        <v>0</v>
      </c>
      <c r="CM19" s="133">
        <f t="shared" si="55"/>
        <v>0</v>
      </c>
      <c r="CN19" s="133">
        <f t="shared" si="60"/>
        <v>0</v>
      </c>
      <c r="CO19" s="133">
        <f t="shared" si="28"/>
        <v>0</v>
      </c>
      <c r="CP19" s="26"/>
      <c r="CQ19" s="31" t="s">
        <v>61</v>
      </c>
      <c r="CR19" s="83">
        <f>COUNTIF($N5:$N199,"=0")</f>
        <v>0</v>
      </c>
      <c r="CS19" s="83">
        <f>COUNTIF($N5:$N199,"=1")</f>
        <v>0</v>
      </c>
      <c r="CT19" s="174"/>
      <c r="CU19" s="160"/>
      <c r="CV19" s="161"/>
      <c r="CW19" s="161"/>
      <c r="CX19" s="160"/>
      <c r="CY19" s="160"/>
      <c r="CZ19" s="160"/>
      <c r="DA19" s="160"/>
      <c r="DB19" s="160"/>
      <c r="DC19" s="160"/>
      <c r="DD19" s="70">
        <f t="shared" si="61"/>
        <v>0</v>
      </c>
      <c r="DE19" s="36"/>
      <c r="DF19" s="31" t="s">
        <v>61</v>
      </c>
      <c r="DG19" s="106">
        <f aca="true" t="shared" si="63" ref="DG19:DG24">IF($DD19=0,0,CR19/$DD19)</f>
        <v>0</v>
      </c>
      <c r="DH19" s="97">
        <f aca="true" t="shared" si="64" ref="DH19:DH24">IF($DD19=0,0,CS19/$DD19)</f>
        <v>0</v>
      </c>
      <c r="DI19" s="116"/>
      <c r="DJ19" s="115"/>
      <c r="DK19" s="115"/>
      <c r="DL19" s="115"/>
      <c r="DM19" s="115"/>
      <c r="DN19" s="115"/>
      <c r="DO19" s="115"/>
      <c r="DP19" s="115"/>
      <c r="DQ19" s="115"/>
      <c r="DR19" s="115"/>
      <c r="DS19" s="101">
        <f t="shared" si="62"/>
        <v>0</v>
      </c>
      <c r="DT19" s="98"/>
    </row>
    <row r="20" spans="1:124" ht="15.75">
      <c r="A20" s="135"/>
      <c r="B20" s="135"/>
      <c r="C20" s="218"/>
      <c r="D20" s="218"/>
      <c r="E20" s="136"/>
      <c r="F20" s="137"/>
      <c r="G20" s="137"/>
      <c r="H20" s="138"/>
      <c r="I20" s="139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142"/>
      <c r="V20" s="142"/>
      <c r="W20" s="142"/>
      <c r="X20" s="142"/>
      <c r="Y20" s="142"/>
      <c r="Z20" s="142"/>
      <c r="AA20" s="142"/>
      <c r="AB20" s="142"/>
      <c r="AC20" s="146"/>
      <c r="AD20" s="144"/>
      <c r="AE20" s="144"/>
      <c r="AF20" s="144"/>
      <c r="AG20" s="144"/>
      <c r="AH20" s="145"/>
      <c r="AI20" s="151"/>
      <c r="AJ20" s="148"/>
      <c r="AK20" s="149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"/>
      <c r="AX20" s="65">
        <f t="shared" si="0"/>
        <v>0</v>
      </c>
      <c r="AY20" s="133">
        <f t="shared" si="1"/>
        <v>0</v>
      </c>
      <c r="AZ20" s="247">
        <f t="shared" si="24"/>
        <v>0</v>
      </c>
      <c r="BA20" s="36"/>
      <c r="BB20" s="65">
        <f t="shared" si="2"/>
        <v>0</v>
      </c>
      <c r="BC20" s="133">
        <f t="shared" si="3"/>
        <v>0</v>
      </c>
      <c r="BD20" s="247">
        <f t="shared" si="25"/>
        <v>0</v>
      </c>
      <c r="BE20" s="26"/>
      <c r="BF20" s="65">
        <f t="shared" si="30"/>
        <v>0</v>
      </c>
      <c r="BG20" s="65">
        <f t="shared" si="31"/>
        <v>0</v>
      </c>
      <c r="BH20" s="65">
        <f t="shared" si="32"/>
        <v>0</v>
      </c>
      <c r="BI20" s="65">
        <f t="shared" si="33"/>
        <v>0</v>
      </c>
      <c r="BJ20" s="65">
        <f t="shared" si="34"/>
        <v>0</v>
      </c>
      <c r="BK20" s="65">
        <f t="shared" si="35"/>
        <v>0</v>
      </c>
      <c r="BL20" s="65">
        <f t="shared" si="36"/>
        <v>0</v>
      </c>
      <c r="BM20" s="65">
        <f t="shared" si="37"/>
        <v>0</v>
      </c>
      <c r="BN20" s="26">
        <f t="shared" si="26"/>
        <v>0</v>
      </c>
      <c r="BO20" s="56"/>
      <c r="BP20" s="26">
        <f t="shared" si="38"/>
        <v>0</v>
      </c>
      <c r="BQ20" s="26">
        <f t="shared" si="39"/>
        <v>0</v>
      </c>
      <c r="BR20" s="26">
        <f t="shared" si="40"/>
        <v>0</v>
      </c>
      <c r="BS20" s="26">
        <f t="shared" si="41"/>
        <v>0</v>
      </c>
      <c r="BT20" s="26">
        <f t="shared" si="42"/>
        <v>0</v>
      </c>
      <c r="BU20" s="26">
        <f t="shared" si="43"/>
        <v>0</v>
      </c>
      <c r="BV20" s="26">
        <f t="shared" si="44"/>
        <v>0</v>
      </c>
      <c r="BW20" s="26">
        <f t="shared" si="29"/>
        <v>0</v>
      </c>
      <c r="BX20" s="26">
        <f t="shared" si="27"/>
        <v>0</v>
      </c>
      <c r="BY20" s="26"/>
      <c r="BZ20" s="27">
        <f t="shared" si="11"/>
      </c>
      <c r="CA20" s="26"/>
      <c r="CB20" s="28">
        <f t="shared" si="45"/>
        <v>0</v>
      </c>
      <c r="CC20" s="26">
        <f t="shared" si="46"/>
        <v>0</v>
      </c>
      <c r="CD20" s="26">
        <f t="shared" si="47"/>
        <v>0</v>
      </c>
      <c r="CE20" s="26">
        <f t="shared" si="48"/>
        <v>0</v>
      </c>
      <c r="CF20" s="26">
        <f t="shared" si="49"/>
        <v>0</v>
      </c>
      <c r="CG20" s="26"/>
      <c r="CH20" s="133">
        <f t="shared" si="50"/>
        <v>0</v>
      </c>
      <c r="CI20" s="133">
        <f t="shared" si="51"/>
        <v>0</v>
      </c>
      <c r="CJ20" s="133">
        <f t="shared" si="52"/>
        <v>0</v>
      </c>
      <c r="CK20" s="133">
        <f t="shared" si="53"/>
        <v>0</v>
      </c>
      <c r="CL20" s="133">
        <f t="shared" si="54"/>
        <v>0</v>
      </c>
      <c r="CM20" s="133">
        <f t="shared" si="55"/>
        <v>0</v>
      </c>
      <c r="CN20" s="133">
        <f t="shared" si="60"/>
        <v>0</v>
      </c>
      <c r="CO20" s="133">
        <f t="shared" si="28"/>
        <v>0</v>
      </c>
      <c r="CP20" s="26"/>
      <c r="CQ20" s="31" t="s">
        <v>62</v>
      </c>
      <c r="CR20" s="83">
        <f>COUNTIF($O5:$O199,"=0")</f>
        <v>0</v>
      </c>
      <c r="CS20" s="83">
        <f>COUNTIF($O5:$O199,"=1")</f>
        <v>0</v>
      </c>
      <c r="CT20" s="174"/>
      <c r="CU20" s="160"/>
      <c r="CV20" s="161"/>
      <c r="CW20" s="161"/>
      <c r="CX20" s="160"/>
      <c r="CY20" s="160"/>
      <c r="CZ20" s="160"/>
      <c r="DA20" s="160"/>
      <c r="DB20" s="160"/>
      <c r="DC20" s="160"/>
      <c r="DD20" s="70">
        <f t="shared" si="61"/>
        <v>0</v>
      </c>
      <c r="DE20" s="30"/>
      <c r="DF20" s="31" t="s">
        <v>62</v>
      </c>
      <c r="DG20" s="106">
        <f t="shared" si="63"/>
        <v>0</v>
      </c>
      <c r="DH20" s="97">
        <f t="shared" si="64"/>
        <v>0</v>
      </c>
      <c r="DI20" s="116"/>
      <c r="DJ20" s="115"/>
      <c r="DK20" s="115"/>
      <c r="DL20" s="115"/>
      <c r="DM20" s="115"/>
      <c r="DN20" s="115"/>
      <c r="DO20" s="115"/>
      <c r="DP20" s="115"/>
      <c r="DQ20" s="115"/>
      <c r="DR20" s="115"/>
      <c r="DS20" s="101">
        <f t="shared" si="62"/>
        <v>0</v>
      </c>
      <c r="DT20" s="98"/>
    </row>
    <row r="21" spans="1:124" ht="15.75">
      <c r="A21" s="135"/>
      <c r="B21" s="135"/>
      <c r="C21" s="218"/>
      <c r="D21" s="218"/>
      <c r="E21" s="136"/>
      <c r="F21" s="137"/>
      <c r="G21" s="137"/>
      <c r="H21" s="138"/>
      <c r="I21" s="139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  <c r="U21" s="142"/>
      <c r="V21" s="142"/>
      <c r="W21" s="142"/>
      <c r="X21" s="142"/>
      <c r="Y21" s="142"/>
      <c r="Z21" s="142"/>
      <c r="AA21" s="142"/>
      <c r="AB21" s="142"/>
      <c r="AC21" s="146"/>
      <c r="AD21" s="144"/>
      <c r="AE21" s="144"/>
      <c r="AF21" s="144"/>
      <c r="AG21" s="144"/>
      <c r="AH21" s="145"/>
      <c r="AI21" s="147"/>
      <c r="AJ21" s="152"/>
      <c r="AK21" s="149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"/>
      <c r="AX21" s="65">
        <f t="shared" si="0"/>
        <v>0</v>
      </c>
      <c r="AY21" s="133">
        <f t="shared" si="1"/>
        <v>0</v>
      </c>
      <c r="AZ21" s="247">
        <f t="shared" si="24"/>
        <v>0</v>
      </c>
      <c r="BA21" s="36"/>
      <c r="BB21" s="65">
        <f t="shared" si="2"/>
        <v>0</v>
      </c>
      <c r="BC21" s="133">
        <f t="shared" si="3"/>
        <v>0</v>
      </c>
      <c r="BD21" s="247">
        <f t="shared" si="25"/>
        <v>0</v>
      </c>
      <c r="BE21" s="26"/>
      <c r="BF21" s="65">
        <f t="shared" si="30"/>
        <v>0</v>
      </c>
      <c r="BG21" s="65">
        <f t="shared" si="31"/>
        <v>0</v>
      </c>
      <c r="BH21" s="65">
        <f t="shared" si="32"/>
        <v>0</v>
      </c>
      <c r="BI21" s="65">
        <f t="shared" si="33"/>
        <v>0</v>
      </c>
      <c r="BJ21" s="65">
        <f t="shared" si="34"/>
        <v>0</v>
      </c>
      <c r="BK21" s="65">
        <f t="shared" si="35"/>
        <v>0</v>
      </c>
      <c r="BL21" s="65">
        <f t="shared" si="36"/>
        <v>0</v>
      </c>
      <c r="BM21" s="65">
        <f t="shared" si="37"/>
        <v>0</v>
      </c>
      <c r="BN21" s="26">
        <f t="shared" si="26"/>
        <v>0</v>
      </c>
      <c r="BO21" s="56"/>
      <c r="BP21" s="26">
        <f t="shared" si="38"/>
        <v>0</v>
      </c>
      <c r="BQ21" s="26">
        <f t="shared" si="39"/>
        <v>0</v>
      </c>
      <c r="BR21" s="26">
        <f t="shared" si="40"/>
        <v>0</v>
      </c>
      <c r="BS21" s="26">
        <f t="shared" si="41"/>
        <v>0</v>
      </c>
      <c r="BT21" s="26">
        <f t="shared" si="42"/>
        <v>0</v>
      </c>
      <c r="BU21" s="26">
        <f t="shared" si="43"/>
        <v>0</v>
      </c>
      <c r="BV21" s="26">
        <f t="shared" si="44"/>
        <v>0</v>
      </c>
      <c r="BW21" s="26">
        <f t="shared" si="29"/>
        <v>0</v>
      </c>
      <c r="BX21" s="26">
        <f t="shared" si="27"/>
        <v>0</v>
      </c>
      <c r="BY21" s="26"/>
      <c r="BZ21" s="27">
        <f t="shared" si="11"/>
      </c>
      <c r="CA21" s="26"/>
      <c r="CB21" s="28">
        <f t="shared" si="45"/>
        <v>0</v>
      </c>
      <c r="CC21" s="26">
        <f t="shared" si="46"/>
        <v>0</v>
      </c>
      <c r="CD21" s="26">
        <f t="shared" si="47"/>
        <v>0</v>
      </c>
      <c r="CE21" s="26">
        <f t="shared" si="48"/>
        <v>0</v>
      </c>
      <c r="CF21" s="26">
        <f t="shared" si="49"/>
        <v>0</v>
      </c>
      <c r="CG21" s="26"/>
      <c r="CH21" s="133">
        <f t="shared" si="50"/>
        <v>0</v>
      </c>
      <c r="CI21" s="133">
        <f t="shared" si="51"/>
        <v>0</v>
      </c>
      <c r="CJ21" s="133">
        <f t="shared" si="52"/>
        <v>0</v>
      </c>
      <c r="CK21" s="133">
        <f t="shared" si="53"/>
        <v>0</v>
      </c>
      <c r="CL21" s="133">
        <f t="shared" si="54"/>
        <v>0</v>
      </c>
      <c r="CM21" s="133">
        <f t="shared" si="55"/>
        <v>0</v>
      </c>
      <c r="CN21" s="133">
        <f t="shared" si="60"/>
        <v>0</v>
      </c>
      <c r="CO21" s="133">
        <f t="shared" si="28"/>
        <v>0</v>
      </c>
      <c r="CP21" s="26"/>
      <c r="CQ21" s="31" t="s">
        <v>63</v>
      </c>
      <c r="CR21" s="83">
        <f>COUNTIF($P5:$P199,"=0")</f>
        <v>0</v>
      </c>
      <c r="CS21" s="83">
        <f>COUNTIF($P5:$P199,"=1")</f>
        <v>0</v>
      </c>
      <c r="CT21" s="174"/>
      <c r="CU21" s="160"/>
      <c r="CV21" s="161"/>
      <c r="CW21" s="161"/>
      <c r="CX21" s="160"/>
      <c r="CY21" s="160"/>
      <c r="CZ21" s="160"/>
      <c r="DA21" s="160"/>
      <c r="DB21" s="160"/>
      <c r="DC21" s="160"/>
      <c r="DD21" s="70">
        <f t="shared" si="61"/>
        <v>0</v>
      </c>
      <c r="DE21" s="30"/>
      <c r="DF21" s="31" t="s">
        <v>63</v>
      </c>
      <c r="DG21" s="106">
        <f t="shared" si="63"/>
        <v>0</v>
      </c>
      <c r="DH21" s="97">
        <f t="shared" si="64"/>
        <v>0</v>
      </c>
      <c r="DI21" s="116"/>
      <c r="DJ21" s="115"/>
      <c r="DK21" s="115"/>
      <c r="DL21" s="115"/>
      <c r="DM21" s="115"/>
      <c r="DN21" s="115"/>
      <c r="DO21" s="115"/>
      <c r="DP21" s="115"/>
      <c r="DQ21" s="115"/>
      <c r="DR21" s="115"/>
      <c r="DS21" s="101">
        <f t="shared" si="62"/>
        <v>0</v>
      </c>
      <c r="DT21" s="98"/>
    </row>
    <row r="22" spans="1:124" ht="15.75">
      <c r="A22" s="135"/>
      <c r="B22" s="135"/>
      <c r="C22" s="218"/>
      <c r="D22" s="218"/>
      <c r="E22" s="136"/>
      <c r="F22" s="137"/>
      <c r="G22" s="137"/>
      <c r="H22" s="138"/>
      <c r="I22" s="139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  <c r="U22" s="142"/>
      <c r="V22" s="142"/>
      <c r="W22" s="142"/>
      <c r="X22" s="142"/>
      <c r="Y22" s="142"/>
      <c r="Z22" s="142"/>
      <c r="AA22" s="142"/>
      <c r="AB22" s="142"/>
      <c r="AC22" s="146"/>
      <c r="AD22" s="144"/>
      <c r="AE22" s="144"/>
      <c r="AF22" s="144"/>
      <c r="AG22" s="144"/>
      <c r="AH22" s="145"/>
      <c r="AI22" s="147"/>
      <c r="AJ22" s="148"/>
      <c r="AK22" s="149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"/>
      <c r="AX22" s="65">
        <f t="shared" si="0"/>
        <v>0</v>
      </c>
      <c r="AY22" s="133">
        <f t="shared" si="1"/>
        <v>0</v>
      </c>
      <c r="AZ22" s="247">
        <f t="shared" si="24"/>
        <v>0</v>
      </c>
      <c r="BA22" s="36"/>
      <c r="BB22" s="65">
        <f t="shared" si="2"/>
        <v>0</v>
      </c>
      <c r="BC22" s="133">
        <f t="shared" si="3"/>
        <v>0</v>
      </c>
      <c r="BD22" s="247">
        <f t="shared" si="25"/>
        <v>0</v>
      </c>
      <c r="BE22" s="26"/>
      <c r="BF22" s="65">
        <f t="shared" si="30"/>
        <v>0</v>
      </c>
      <c r="BG22" s="65">
        <f t="shared" si="31"/>
        <v>0</v>
      </c>
      <c r="BH22" s="65">
        <f t="shared" si="32"/>
        <v>0</v>
      </c>
      <c r="BI22" s="65">
        <f t="shared" si="33"/>
        <v>0</v>
      </c>
      <c r="BJ22" s="65">
        <f t="shared" si="34"/>
        <v>0</v>
      </c>
      <c r="BK22" s="65">
        <f t="shared" si="35"/>
        <v>0</v>
      </c>
      <c r="BL22" s="65">
        <f t="shared" si="36"/>
        <v>0</v>
      </c>
      <c r="BM22" s="65">
        <f t="shared" si="37"/>
        <v>0</v>
      </c>
      <c r="BN22" s="26">
        <f t="shared" si="26"/>
        <v>0</v>
      </c>
      <c r="BO22" s="56"/>
      <c r="BP22" s="26">
        <f t="shared" si="38"/>
        <v>0</v>
      </c>
      <c r="BQ22" s="26">
        <f t="shared" si="39"/>
        <v>0</v>
      </c>
      <c r="BR22" s="26">
        <f t="shared" si="40"/>
        <v>0</v>
      </c>
      <c r="BS22" s="26">
        <f t="shared" si="41"/>
        <v>0</v>
      </c>
      <c r="BT22" s="26">
        <f t="shared" si="42"/>
        <v>0</v>
      </c>
      <c r="BU22" s="26">
        <f t="shared" si="43"/>
        <v>0</v>
      </c>
      <c r="BV22" s="26">
        <f t="shared" si="44"/>
        <v>0</v>
      </c>
      <c r="BW22" s="26">
        <f t="shared" si="29"/>
        <v>0</v>
      </c>
      <c r="BX22" s="26">
        <f t="shared" si="27"/>
        <v>0</v>
      </c>
      <c r="BY22" s="26"/>
      <c r="BZ22" s="27">
        <f t="shared" si="11"/>
      </c>
      <c r="CA22" s="26"/>
      <c r="CB22" s="28">
        <f t="shared" si="45"/>
        <v>0</v>
      </c>
      <c r="CC22" s="26">
        <f t="shared" si="46"/>
        <v>0</v>
      </c>
      <c r="CD22" s="26">
        <f t="shared" si="47"/>
        <v>0</v>
      </c>
      <c r="CE22" s="26">
        <f t="shared" si="48"/>
        <v>0</v>
      </c>
      <c r="CF22" s="26">
        <f t="shared" si="49"/>
        <v>0</v>
      </c>
      <c r="CG22" s="26"/>
      <c r="CH22" s="133">
        <f t="shared" si="50"/>
        <v>0</v>
      </c>
      <c r="CI22" s="133">
        <f t="shared" si="51"/>
        <v>0</v>
      </c>
      <c r="CJ22" s="133">
        <f t="shared" si="52"/>
        <v>0</v>
      </c>
      <c r="CK22" s="133">
        <f t="shared" si="53"/>
        <v>0</v>
      </c>
      <c r="CL22" s="133">
        <f t="shared" si="54"/>
        <v>0</v>
      </c>
      <c r="CM22" s="133">
        <f t="shared" si="55"/>
        <v>0</v>
      </c>
      <c r="CN22" s="133">
        <f t="shared" si="60"/>
        <v>0</v>
      </c>
      <c r="CO22" s="133">
        <f t="shared" si="28"/>
        <v>0</v>
      </c>
      <c r="CP22" s="26"/>
      <c r="CQ22" s="31" t="s">
        <v>64</v>
      </c>
      <c r="CR22" s="83">
        <f>COUNTIF($Q50:$Q199,"=0")</f>
        <v>0</v>
      </c>
      <c r="CS22" s="83">
        <f>COUNTIF($Q50:$Q199,"=1")</f>
        <v>0</v>
      </c>
      <c r="CT22" s="174"/>
      <c r="CU22" s="160"/>
      <c r="CV22" s="161"/>
      <c r="CW22" s="161"/>
      <c r="CX22" s="160"/>
      <c r="CY22" s="160"/>
      <c r="CZ22" s="160"/>
      <c r="DA22" s="160"/>
      <c r="DB22" s="160"/>
      <c r="DC22" s="160"/>
      <c r="DD22" s="70">
        <f t="shared" si="61"/>
        <v>0</v>
      </c>
      <c r="DE22" s="30"/>
      <c r="DF22" s="31" t="s">
        <v>64</v>
      </c>
      <c r="DG22" s="106">
        <f t="shared" si="63"/>
        <v>0</v>
      </c>
      <c r="DH22" s="97">
        <f t="shared" si="64"/>
        <v>0</v>
      </c>
      <c r="DI22" s="116"/>
      <c r="DJ22" s="115"/>
      <c r="DK22" s="115"/>
      <c r="DL22" s="115"/>
      <c r="DM22" s="115"/>
      <c r="DN22" s="115"/>
      <c r="DO22" s="115"/>
      <c r="DP22" s="115"/>
      <c r="DQ22" s="115"/>
      <c r="DR22" s="115"/>
      <c r="DS22" s="101">
        <f t="shared" si="62"/>
        <v>0</v>
      </c>
      <c r="DT22" s="117"/>
    </row>
    <row r="23" spans="1:124" ht="15.75">
      <c r="A23" s="135"/>
      <c r="B23" s="135"/>
      <c r="C23" s="218"/>
      <c r="D23" s="218"/>
      <c r="E23" s="136"/>
      <c r="F23" s="137"/>
      <c r="G23" s="137"/>
      <c r="H23" s="138"/>
      <c r="I23" s="139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1"/>
      <c r="U23" s="142"/>
      <c r="V23" s="142"/>
      <c r="W23" s="142"/>
      <c r="X23" s="142"/>
      <c r="Y23" s="142"/>
      <c r="Z23" s="142"/>
      <c r="AA23" s="142"/>
      <c r="AB23" s="142"/>
      <c r="AC23" s="146"/>
      <c r="AD23" s="144"/>
      <c r="AE23" s="144"/>
      <c r="AF23" s="144"/>
      <c r="AG23" s="144"/>
      <c r="AH23" s="145"/>
      <c r="AI23" s="147"/>
      <c r="AJ23" s="148"/>
      <c r="AK23" s="149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"/>
      <c r="AX23" s="65">
        <f t="shared" si="0"/>
        <v>0</v>
      </c>
      <c r="AY23" s="133">
        <f t="shared" si="1"/>
        <v>0</v>
      </c>
      <c r="AZ23" s="247">
        <f t="shared" si="24"/>
        <v>0</v>
      </c>
      <c r="BA23" s="36"/>
      <c r="BB23" s="65">
        <f t="shared" si="2"/>
        <v>0</v>
      </c>
      <c r="BC23" s="133">
        <f t="shared" si="3"/>
        <v>0</v>
      </c>
      <c r="BD23" s="247">
        <f t="shared" si="25"/>
        <v>0</v>
      </c>
      <c r="BE23" s="26"/>
      <c r="BF23" s="65">
        <f t="shared" si="30"/>
        <v>0</v>
      </c>
      <c r="BG23" s="65">
        <f t="shared" si="31"/>
        <v>0</v>
      </c>
      <c r="BH23" s="65">
        <f t="shared" si="32"/>
        <v>0</v>
      </c>
      <c r="BI23" s="65">
        <f t="shared" si="33"/>
        <v>0</v>
      </c>
      <c r="BJ23" s="65">
        <f t="shared" si="34"/>
        <v>0</v>
      </c>
      <c r="BK23" s="65">
        <f t="shared" si="35"/>
        <v>0</v>
      </c>
      <c r="BL23" s="65">
        <f t="shared" si="36"/>
        <v>0</v>
      </c>
      <c r="BM23" s="65">
        <f t="shared" si="37"/>
        <v>0</v>
      </c>
      <c r="BN23" s="26">
        <f t="shared" si="26"/>
        <v>0</v>
      </c>
      <c r="BO23" s="56"/>
      <c r="BP23" s="26">
        <f t="shared" si="38"/>
        <v>0</v>
      </c>
      <c r="BQ23" s="26">
        <f t="shared" si="39"/>
        <v>0</v>
      </c>
      <c r="BR23" s="26">
        <f t="shared" si="40"/>
        <v>0</v>
      </c>
      <c r="BS23" s="26">
        <f t="shared" si="41"/>
        <v>0</v>
      </c>
      <c r="BT23" s="26">
        <f t="shared" si="42"/>
        <v>0</v>
      </c>
      <c r="BU23" s="26">
        <f t="shared" si="43"/>
        <v>0</v>
      </c>
      <c r="BV23" s="26">
        <f t="shared" si="44"/>
        <v>0</v>
      </c>
      <c r="BW23" s="26">
        <f t="shared" si="29"/>
        <v>0</v>
      </c>
      <c r="BX23" s="26">
        <f t="shared" si="27"/>
        <v>0</v>
      </c>
      <c r="BY23" s="26"/>
      <c r="BZ23" s="27">
        <f t="shared" si="11"/>
      </c>
      <c r="CA23" s="26"/>
      <c r="CB23" s="28">
        <f t="shared" si="45"/>
        <v>0</v>
      </c>
      <c r="CC23" s="26">
        <f t="shared" si="46"/>
        <v>0</v>
      </c>
      <c r="CD23" s="26">
        <f t="shared" si="47"/>
        <v>0</v>
      </c>
      <c r="CE23" s="26">
        <f t="shared" si="48"/>
        <v>0</v>
      </c>
      <c r="CF23" s="26">
        <f t="shared" si="49"/>
        <v>0</v>
      </c>
      <c r="CG23" s="26"/>
      <c r="CH23" s="133">
        <f t="shared" si="50"/>
        <v>0</v>
      </c>
      <c r="CI23" s="133">
        <f t="shared" si="51"/>
        <v>0</v>
      </c>
      <c r="CJ23" s="133">
        <f t="shared" si="52"/>
        <v>0</v>
      </c>
      <c r="CK23" s="133">
        <f t="shared" si="53"/>
        <v>0</v>
      </c>
      <c r="CL23" s="133">
        <f t="shared" si="54"/>
        <v>0</v>
      </c>
      <c r="CM23" s="133">
        <f t="shared" si="55"/>
        <v>0</v>
      </c>
      <c r="CN23" s="133">
        <f t="shared" si="60"/>
        <v>0</v>
      </c>
      <c r="CO23" s="133">
        <f t="shared" si="28"/>
        <v>0</v>
      </c>
      <c r="CP23" s="26"/>
      <c r="CQ23" s="31" t="s">
        <v>65</v>
      </c>
      <c r="CR23" s="83">
        <f>COUNTIF($R5:$R199,"=0")</f>
        <v>0</v>
      </c>
      <c r="CS23" s="83">
        <f>COUNTIF($R5:$R199,"=1")</f>
        <v>0</v>
      </c>
      <c r="CT23" s="174"/>
      <c r="CU23" s="160"/>
      <c r="CV23" s="161"/>
      <c r="CW23" s="161"/>
      <c r="CX23" s="160"/>
      <c r="CY23" s="160"/>
      <c r="CZ23" s="160"/>
      <c r="DA23" s="160"/>
      <c r="DB23" s="160"/>
      <c r="DC23" s="160"/>
      <c r="DD23" s="70">
        <f t="shared" si="61"/>
        <v>0</v>
      </c>
      <c r="DE23" s="88"/>
      <c r="DF23" s="31" t="s">
        <v>65</v>
      </c>
      <c r="DG23" s="106">
        <f t="shared" si="63"/>
        <v>0</v>
      </c>
      <c r="DH23" s="97">
        <f t="shared" si="64"/>
        <v>0</v>
      </c>
      <c r="DI23" s="116"/>
      <c r="DJ23" s="115"/>
      <c r="DK23" s="115"/>
      <c r="DL23" s="115"/>
      <c r="DM23" s="115"/>
      <c r="DN23" s="115"/>
      <c r="DO23" s="115"/>
      <c r="DP23" s="115"/>
      <c r="DQ23" s="115"/>
      <c r="DR23" s="115"/>
      <c r="DS23" s="101">
        <f t="shared" si="62"/>
        <v>0</v>
      </c>
      <c r="DT23" s="117"/>
    </row>
    <row r="24" spans="1:124" ht="15.75">
      <c r="A24" s="135"/>
      <c r="B24" s="135"/>
      <c r="C24" s="218"/>
      <c r="D24" s="218"/>
      <c r="E24" s="136"/>
      <c r="F24" s="137"/>
      <c r="G24" s="137"/>
      <c r="H24" s="138"/>
      <c r="I24" s="139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1"/>
      <c r="U24" s="142"/>
      <c r="V24" s="142"/>
      <c r="W24" s="142"/>
      <c r="X24" s="142"/>
      <c r="Y24" s="142"/>
      <c r="Z24" s="142"/>
      <c r="AA24" s="142"/>
      <c r="AB24" s="142"/>
      <c r="AC24" s="146"/>
      <c r="AD24" s="144"/>
      <c r="AE24" s="144"/>
      <c r="AF24" s="144"/>
      <c r="AG24" s="144"/>
      <c r="AH24" s="145"/>
      <c r="AI24" s="147"/>
      <c r="AJ24" s="148"/>
      <c r="AK24" s="149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"/>
      <c r="AX24" s="65">
        <f t="shared" si="0"/>
        <v>0</v>
      </c>
      <c r="AY24" s="133">
        <f t="shared" si="1"/>
        <v>0</v>
      </c>
      <c r="AZ24" s="247">
        <f t="shared" si="24"/>
        <v>0</v>
      </c>
      <c r="BA24" s="36"/>
      <c r="BB24" s="65">
        <f t="shared" si="2"/>
        <v>0</v>
      </c>
      <c r="BC24" s="133">
        <f t="shared" si="3"/>
        <v>0</v>
      </c>
      <c r="BD24" s="247">
        <f t="shared" si="25"/>
        <v>0</v>
      </c>
      <c r="BE24" s="26"/>
      <c r="BF24" s="65">
        <f t="shared" si="30"/>
        <v>0</v>
      </c>
      <c r="BG24" s="65">
        <f t="shared" si="31"/>
        <v>0</v>
      </c>
      <c r="BH24" s="65">
        <f t="shared" si="32"/>
        <v>0</v>
      </c>
      <c r="BI24" s="65">
        <f t="shared" si="33"/>
        <v>0</v>
      </c>
      <c r="BJ24" s="65">
        <f t="shared" si="34"/>
        <v>0</v>
      </c>
      <c r="BK24" s="65">
        <f t="shared" si="35"/>
        <v>0</v>
      </c>
      <c r="BL24" s="65">
        <f t="shared" si="36"/>
        <v>0</v>
      </c>
      <c r="BM24" s="65">
        <f t="shared" si="37"/>
        <v>0</v>
      </c>
      <c r="BN24" s="26">
        <f t="shared" si="26"/>
        <v>0</v>
      </c>
      <c r="BO24" s="56"/>
      <c r="BP24" s="26">
        <f t="shared" si="38"/>
        <v>0</v>
      </c>
      <c r="BQ24" s="26">
        <f t="shared" si="39"/>
        <v>0</v>
      </c>
      <c r="BR24" s="26">
        <f t="shared" si="40"/>
        <v>0</v>
      </c>
      <c r="BS24" s="26">
        <f t="shared" si="41"/>
        <v>0</v>
      </c>
      <c r="BT24" s="26">
        <f t="shared" si="42"/>
        <v>0</v>
      </c>
      <c r="BU24" s="26">
        <f t="shared" si="43"/>
        <v>0</v>
      </c>
      <c r="BV24" s="26">
        <f t="shared" si="44"/>
        <v>0</v>
      </c>
      <c r="BW24" s="26">
        <f t="shared" si="29"/>
        <v>0</v>
      </c>
      <c r="BX24" s="26">
        <f t="shared" si="27"/>
        <v>0</v>
      </c>
      <c r="BY24" s="26"/>
      <c r="BZ24" s="27">
        <f t="shared" si="11"/>
      </c>
      <c r="CA24" s="26"/>
      <c r="CB24" s="28">
        <f t="shared" si="45"/>
        <v>0</v>
      </c>
      <c r="CC24" s="26">
        <f t="shared" si="46"/>
        <v>0</v>
      </c>
      <c r="CD24" s="26">
        <f t="shared" si="47"/>
        <v>0</v>
      </c>
      <c r="CE24" s="26">
        <f t="shared" si="48"/>
        <v>0</v>
      </c>
      <c r="CF24" s="26">
        <f t="shared" si="49"/>
        <v>0</v>
      </c>
      <c r="CG24" s="26"/>
      <c r="CH24" s="133">
        <f t="shared" si="50"/>
        <v>0</v>
      </c>
      <c r="CI24" s="133">
        <f t="shared" si="51"/>
        <v>0</v>
      </c>
      <c r="CJ24" s="133">
        <f t="shared" si="52"/>
        <v>0</v>
      </c>
      <c r="CK24" s="133">
        <f t="shared" si="53"/>
        <v>0</v>
      </c>
      <c r="CL24" s="133">
        <f t="shared" si="54"/>
        <v>0</v>
      </c>
      <c r="CM24" s="133">
        <f t="shared" si="55"/>
        <v>0</v>
      </c>
      <c r="CN24" s="133">
        <f t="shared" si="60"/>
        <v>0</v>
      </c>
      <c r="CO24" s="133">
        <f t="shared" si="28"/>
        <v>0</v>
      </c>
      <c r="CP24" s="26"/>
      <c r="CQ24" s="31" t="s">
        <v>66</v>
      </c>
      <c r="CR24" s="83">
        <f>COUNTIF($S5:$S199,"=0")</f>
        <v>0</v>
      </c>
      <c r="CS24" s="83">
        <f>COUNTIF($S5:$S199,"=1")</f>
        <v>0</v>
      </c>
      <c r="CT24" s="174"/>
      <c r="CU24" s="160"/>
      <c r="CV24" s="161"/>
      <c r="CW24" s="161"/>
      <c r="CX24" s="160"/>
      <c r="CY24" s="160"/>
      <c r="CZ24" s="160"/>
      <c r="DA24" s="160"/>
      <c r="DB24" s="160"/>
      <c r="DC24" s="160"/>
      <c r="DD24" s="70">
        <f t="shared" si="61"/>
        <v>0</v>
      </c>
      <c r="DE24" s="36"/>
      <c r="DF24" s="31" t="s">
        <v>66</v>
      </c>
      <c r="DG24" s="106">
        <f t="shared" si="63"/>
        <v>0</v>
      </c>
      <c r="DH24" s="97">
        <f t="shared" si="64"/>
        <v>0</v>
      </c>
      <c r="DI24" s="116"/>
      <c r="DJ24" s="115"/>
      <c r="DK24" s="115"/>
      <c r="DL24" s="115"/>
      <c r="DM24" s="115"/>
      <c r="DN24" s="115"/>
      <c r="DO24" s="115"/>
      <c r="DP24" s="115"/>
      <c r="DQ24" s="115"/>
      <c r="DR24" s="115"/>
      <c r="DS24" s="101">
        <f t="shared" si="62"/>
        <v>0</v>
      </c>
      <c r="DT24" s="120"/>
    </row>
    <row r="25" spans="1:124" ht="15.75">
      <c r="A25" s="135"/>
      <c r="B25" s="135"/>
      <c r="C25" s="218"/>
      <c r="D25" s="218"/>
      <c r="E25" s="136"/>
      <c r="F25" s="137"/>
      <c r="G25" s="137"/>
      <c r="H25" s="138"/>
      <c r="I25" s="139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1"/>
      <c r="U25" s="142"/>
      <c r="V25" s="142"/>
      <c r="W25" s="142"/>
      <c r="X25" s="142"/>
      <c r="Y25" s="142"/>
      <c r="Z25" s="142"/>
      <c r="AA25" s="142"/>
      <c r="AB25" s="142"/>
      <c r="AC25" s="146"/>
      <c r="AD25" s="144"/>
      <c r="AE25" s="144"/>
      <c r="AF25" s="144"/>
      <c r="AG25" s="144"/>
      <c r="AH25" s="145"/>
      <c r="AI25" s="147"/>
      <c r="AJ25" s="148"/>
      <c r="AK25" s="149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"/>
      <c r="AX25" s="65">
        <f t="shared" si="0"/>
        <v>0</v>
      </c>
      <c r="AY25" s="133">
        <f t="shared" si="1"/>
        <v>0</v>
      </c>
      <c r="AZ25" s="247">
        <f t="shared" si="24"/>
        <v>0</v>
      </c>
      <c r="BA25" s="36"/>
      <c r="BB25" s="65">
        <f t="shared" si="2"/>
        <v>0</v>
      </c>
      <c r="BC25" s="133">
        <f t="shared" si="3"/>
        <v>0</v>
      </c>
      <c r="BD25" s="247">
        <f t="shared" si="25"/>
        <v>0</v>
      </c>
      <c r="BE25" s="26"/>
      <c r="BF25" s="65">
        <f t="shared" si="30"/>
        <v>0</v>
      </c>
      <c r="BG25" s="65">
        <f t="shared" si="31"/>
        <v>0</v>
      </c>
      <c r="BH25" s="65">
        <f t="shared" si="32"/>
        <v>0</v>
      </c>
      <c r="BI25" s="65">
        <f t="shared" si="33"/>
        <v>0</v>
      </c>
      <c r="BJ25" s="65">
        <f t="shared" si="34"/>
        <v>0</v>
      </c>
      <c r="BK25" s="65">
        <f t="shared" si="35"/>
        <v>0</v>
      </c>
      <c r="BL25" s="65">
        <f t="shared" si="36"/>
        <v>0</v>
      </c>
      <c r="BM25" s="65">
        <f t="shared" si="37"/>
        <v>0</v>
      </c>
      <c r="BN25" s="26">
        <f t="shared" si="26"/>
        <v>0</v>
      </c>
      <c r="BO25" s="56"/>
      <c r="BP25" s="26">
        <f t="shared" si="38"/>
        <v>0</v>
      </c>
      <c r="BQ25" s="26">
        <f t="shared" si="39"/>
        <v>0</v>
      </c>
      <c r="BR25" s="26">
        <f t="shared" si="40"/>
        <v>0</v>
      </c>
      <c r="BS25" s="26">
        <f t="shared" si="41"/>
        <v>0</v>
      </c>
      <c r="BT25" s="26">
        <f t="shared" si="42"/>
        <v>0</v>
      </c>
      <c r="BU25" s="26">
        <f t="shared" si="43"/>
        <v>0</v>
      </c>
      <c r="BV25" s="26">
        <f t="shared" si="44"/>
        <v>0</v>
      </c>
      <c r="BW25" s="26">
        <f t="shared" si="29"/>
        <v>0</v>
      </c>
      <c r="BX25" s="26">
        <f t="shared" si="27"/>
        <v>0</v>
      </c>
      <c r="BY25" s="26"/>
      <c r="BZ25" s="27">
        <f t="shared" si="11"/>
      </c>
      <c r="CA25" s="26"/>
      <c r="CB25" s="28">
        <f t="shared" si="45"/>
        <v>0</v>
      </c>
      <c r="CC25" s="26">
        <f t="shared" si="46"/>
        <v>0</v>
      </c>
      <c r="CD25" s="26">
        <f t="shared" si="47"/>
        <v>0</v>
      </c>
      <c r="CE25" s="26">
        <f t="shared" si="48"/>
        <v>0</v>
      </c>
      <c r="CF25" s="26">
        <f t="shared" si="49"/>
        <v>0</v>
      </c>
      <c r="CG25" s="26"/>
      <c r="CH25" s="133">
        <f t="shared" si="50"/>
        <v>0</v>
      </c>
      <c r="CI25" s="133">
        <f t="shared" si="51"/>
        <v>0</v>
      </c>
      <c r="CJ25" s="133">
        <f t="shared" si="52"/>
        <v>0</v>
      </c>
      <c r="CK25" s="133">
        <f t="shared" si="53"/>
        <v>0</v>
      </c>
      <c r="CL25" s="133">
        <f t="shared" si="54"/>
        <v>0</v>
      </c>
      <c r="CM25" s="133">
        <f t="shared" si="55"/>
        <v>0</v>
      </c>
      <c r="CN25" s="133">
        <f t="shared" si="60"/>
        <v>0</v>
      </c>
      <c r="CO25" s="133">
        <f t="shared" si="28"/>
        <v>0</v>
      </c>
      <c r="CP25" s="26"/>
      <c r="CQ25" s="84"/>
      <c r="CR25" s="85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  <c r="DE25" s="36"/>
      <c r="DF25" s="84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18"/>
      <c r="DS25" s="101"/>
      <c r="DT25" s="120"/>
    </row>
    <row r="26" spans="1:124" ht="15.75">
      <c r="A26" s="135"/>
      <c r="B26" s="135"/>
      <c r="C26" s="218"/>
      <c r="D26" s="218"/>
      <c r="E26" s="136"/>
      <c r="F26" s="137"/>
      <c r="G26" s="137"/>
      <c r="H26" s="138"/>
      <c r="I26" s="139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1"/>
      <c r="U26" s="142"/>
      <c r="V26" s="142"/>
      <c r="W26" s="142"/>
      <c r="X26" s="142"/>
      <c r="Y26" s="142"/>
      <c r="Z26" s="142"/>
      <c r="AA26" s="142"/>
      <c r="AB26" s="142"/>
      <c r="AC26" s="146"/>
      <c r="AD26" s="144"/>
      <c r="AE26" s="144"/>
      <c r="AF26" s="144"/>
      <c r="AG26" s="144"/>
      <c r="AH26" s="145"/>
      <c r="AI26" s="147"/>
      <c r="AJ26" s="148"/>
      <c r="AK26" s="149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"/>
      <c r="AX26" s="65">
        <f t="shared" si="0"/>
        <v>0</v>
      </c>
      <c r="AY26" s="133">
        <f t="shared" si="1"/>
        <v>0</v>
      </c>
      <c r="AZ26" s="247">
        <f t="shared" si="24"/>
        <v>0</v>
      </c>
      <c r="BA26" s="36"/>
      <c r="BB26" s="65">
        <f t="shared" si="2"/>
        <v>0</v>
      </c>
      <c r="BC26" s="133">
        <f t="shared" si="3"/>
        <v>0</v>
      </c>
      <c r="BD26" s="247">
        <f t="shared" si="25"/>
        <v>0</v>
      </c>
      <c r="BE26" s="26"/>
      <c r="BF26" s="65">
        <f t="shared" si="30"/>
        <v>0</v>
      </c>
      <c r="BG26" s="65">
        <f t="shared" si="31"/>
        <v>0</v>
      </c>
      <c r="BH26" s="65">
        <f t="shared" si="32"/>
        <v>0</v>
      </c>
      <c r="BI26" s="65">
        <f t="shared" si="33"/>
        <v>0</v>
      </c>
      <c r="BJ26" s="65">
        <f t="shared" si="34"/>
        <v>0</v>
      </c>
      <c r="BK26" s="65">
        <f t="shared" si="35"/>
        <v>0</v>
      </c>
      <c r="BL26" s="65">
        <f t="shared" si="36"/>
        <v>0</v>
      </c>
      <c r="BM26" s="65">
        <f t="shared" si="37"/>
        <v>0</v>
      </c>
      <c r="BN26" s="26">
        <f t="shared" si="26"/>
        <v>0</v>
      </c>
      <c r="BO26" s="56"/>
      <c r="BP26" s="26">
        <f t="shared" si="38"/>
        <v>0</v>
      </c>
      <c r="BQ26" s="26">
        <f t="shared" si="39"/>
        <v>0</v>
      </c>
      <c r="BR26" s="26">
        <f t="shared" si="40"/>
        <v>0</v>
      </c>
      <c r="BS26" s="26">
        <f t="shared" si="41"/>
        <v>0</v>
      </c>
      <c r="BT26" s="26">
        <f t="shared" si="42"/>
        <v>0</v>
      </c>
      <c r="BU26" s="26">
        <f t="shared" si="43"/>
        <v>0</v>
      </c>
      <c r="BV26" s="26">
        <f t="shared" si="44"/>
        <v>0</v>
      </c>
      <c r="BW26" s="26">
        <f t="shared" si="29"/>
        <v>0</v>
      </c>
      <c r="BX26" s="26">
        <f t="shared" si="27"/>
        <v>0</v>
      </c>
      <c r="BY26" s="26"/>
      <c r="BZ26" s="27">
        <f t="shared" si="11"/>
      </c>
      <c r="CA26" s="26"/>
      <c r="CB26" s="28">
        <f t="shared" si="45"/>
        <v>0</v>
      </c>
      <c r="CC26" s="26">
        <f t="shared" si="46"/>
        <v>0</v>
      </c>
      <c r="CD26" s="26">
        <f t="shared" si="47"/>
        <v>0</v>
      </c>
      <c r="CE26" s="26">
        <f t="shared" si="48"/>
        <v>0</v>
      </c>
      <c r="CF26" s="26">
        <f t="shared" si="49"/>
        <v>0</v>
      </c>
      <c r="CG26" s="26"/>
      <c r="CH26" s="133">
        <f t="shared" si="50"/>
        <v>0</v>
      </c>
      <c r="CI26" s="133">
        <f t="shared" si="51"/>
        <v>0</v>
      </c>
      <c r="CJ26" s="133">
        <f t="shared" si="52"/>
        <v>0</v>
      </c>
      <c r="CK26" s="133">
        <f t="shared" si="53"/>
        <v>0</v>
      </c>
      <c r="CL26" s="133">
        <f t="shared" si="54"/>
        <v>0</v>
      </c>
      <c r="CM26" s="133">
        <f t="shared" si="55"/>
        <v>0</v>
      </c>
      <c r="CN26" s="133">
        <f t="shared" si="60"/>
        <v>0</v>
      </c>
      <c r="CO26" s="133">
        <f t="shared" si="28"/>
        <v>0</v>
      </c>
      <c r="CP26" s="26"/>
      <c r="CQ26" s="31" t="s">
        <v>24</v>
      </c>
      <c r="CR26" s="38"/>
      <c r="CS26" s="156">
        <f>COUNTIF($T$5:$T$199,"=1")</f>
        <v>0</v>
      </c>
      <c r="CT26" s="156">
        <f>COUNTIF($T$5:$T$199,"=2")</f>
        <v>0</v>
      </c>
      <c r="CU26" s="156">
        <f>COUNTIF($T$5:$T$199,"=3")</f>
        <v>0</v>
      </c>
      <c r="CV26" s="156">
        <f>COUNTIF($T$5:$T$199,"=4")</f>
        <v>0</v>
      </c>
      <c r="CW26" s="156">
        <f>COUNTIF($T$5:$T$199,"=5")</f>
        <v>0</v>
      </c>
      <c r="CX26" s="165"/>
      <c r="CY26" s="159"/>
      <c r="CZ26" s="159"/>
      <c r="DA26" s="159"/>
      <c r="DB26" s="159"/>
      <c r="DC26" s="173">
        <f>COUNTIF($CH5:$CH199,"=沒有回答")</f>
        <v>0</v>
      </c>
      <c r="DD26" s="182">
        <f>SUM(CR26:DC26)</f>
        <v>0</v>
      </c>
      <c r="DE26" s="36"/>
      <c r="DF26" s="31" t="s">
        <v>67</v>
      </c>
      <c r="DG26" s="166"/>
      <c r="DH26" s="106">
        <f>IF($DD26=0,0,CS26/$DD26)</f>
        <v>0</v>
      </c>
      <c r="DI26" s="106">
        <f>IF($DD26=0,0,CT26/$DD26)</f>
        <v>0</v>
      </c>
      <c r="DJ26" s="106">
        <f>IF($DD26=0,0,CU26/$DD26)</f>
        <v>0</v>
      </c>
      <c r="DK26" s="106">
        <f>IF($DD26=0,0,CV26/$DD26)</f>
        <v>0</v>
      </c>
      <c r="DL26" s="106">
        <f>IF($DD26=0,0,CW26/$DD26)</f>
        <v>0</v>
      </c>
      <c r="DM26" s="113"/>
      <c r="DN26" s="103"/>
      <c r="DO26" s="103"/>
      <c r="DP26" s="103"/>
      <c r="DQ26" s="103"/>
      <c r="DR26" s="119">
        <f>IF($DD26=0,0,DC26/$DD26)</f>
        <v>0</v>
      </c>
      <c r="DS26" s="101">
        <f>SUM(DG26:DR26)</f>
        <v>0</v>
      </c>
      <c r="DT26" s="120"/>
    </row>
    <row r="27" spans="1:124" ht="15.75">
      <c r="A27" s="135"/>
      <c r="B27" s="135"/>
      <c r="C27" s="218"/>
      <c r="D27" s="218"/>
      <c r="E27" s="136"/>
      <c r="F27" s="137"/>
      <c r="G27" s="137"/>
      <c r="H27" s="138"/>
      <c r="I27" s="139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1"/>
      <c r="U27" s="142"/>
      <c r="V27" s="142"/>
      <c r="W27" s="142"/>
      <c r="X27" s="142"/>
      <c r="Y27" s="142"/>
      <c r="Z27" s="142"/>
      <c r="AA27" s="142"/>
      <c r="AB27" s="142"/>
      <c r="AC27" s="146"/>
      <c r="AD27" s="144"/>
      <c r="AE27" s="144"/>
      <c r="AF27" s="144"/>
      <c r="AG27" s="144"/>
      <c r="AH27" s="145"/>
      <c r="AI27" s="147"/>
      <c r="AJ27" s="148"/>
      <c r="AK27" s="149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"/>
      <c r="AX27" s="65">
        <f t="shared" si="0"/>
        <v>0</v>
      </c>
      <c r="AY27" s="133">
        <f t="shared" si="1"/>
        <v>0</v>
      </c>
      <c r="AZ27" s="247">
        <f t="shared" si="24"/>
        <v>0</v>
      </c>
      <c r="BA27" s="36"/>
      <c r="BB27" s="65">
        <f t="shared" si="2"/>
        <v>0</v>
      </c>
      <c r="BC27" s="133">
        <f t="shared" si="3"/>
        <v>0</v>
      </c>
      <c r="BD27" s="247">
        <f t="shared" si="25"/>
        <v>0</v>
      </c>
      <c r="BE27" s="26"/>
      <c r="BF27" s="65">
        <f t="shared" si="30"/>
        <v>0</v>
      </c>
      <c r="BG27" s="65">
        <f t="shared" si="31"/>
        <v>0</v>
      </c>
      <c r="BH27" s="65">
        <f t="shared" si="32"/>
        <v>0</v>
      </c>
      <c r="BI27" s="65">
        <f t="shared" si="33"/>
        <v>0</v>
      </c>
      <c r="BJ27" s="65">
        <f t="shared" si="34"/>
        <v>0</v>
      </c>
      <c r="BK27" s="65">
        <f t="shared" si="35"/>
        <v>0</v>
      </c>
      <c r="BL27" s="65">
        <f t="shared" si="36"/>
        <v>0</v>
      </c>
      <c r="BM27" s="65">
        <f t="shared" si="37"/>
        <v>0</v>
      </c>
      <c r="BN27" s="26">
        <f t="shared" si="26"/>
        <v>0</v>
      </c>
      <c r="BO27" s="56"/>
      <c r="BP27" s="26">
        <f t="shared" si="38"/>
        <v>0</v>
      </c>
      <c r="BQ27" s="26">
        <f t="shared" si="39"/>
        <v>0</v>
      </c>
      <c r="BR27" s="26">
        <f t="shared" si="40"/>
        <v>0</v>
      </c>
      <c r="BS27" s="26">
        <f t="shared" si="41"/>
        <v>0</v>
      </c>
      <c r="BT27" s="26">
        <f t="shared" si="42"/>
        <v>0</v>
      </c>
      <c r="BU27" s="26">
        <f t="shared" si="43"/>
        <v>0</v>
      </c>
      <c r="BV27" s="26">
        <f t="shared" si="44"/>
        <v>0</v>
      </c>
      <c r="BW27" s="26">
        <f t="shared" si="29"/>
        <v>0</v>
      </c>
      <c r="BX27" s="26">
        <f t="shared" si="27"/>
        <v>0</v>
      </c>
      <c r="BY27" s="26"/>
      <c r="BZ27" s="27">
        <f t="shared" si="11"/>
      </c>
      <c r="CA27" s="26"/>
      <c r="CB27" s="28">
        <f t="shared" si="45"/>
        <v>0</v>
      </c>
      <c r="CC27" s="26">
        <f t="shared" si="46"/>
        <v>0</v>
      </c>
      <c r="CD27" s="26">
        <f t="shared" si="47"/>
        <v>0</v>
      </c>
      <c r="CE27" s="26">
        <f t="shared" si="48"/>
        <v>0</v>
      </c>
      <c r="CF27" s="26">
        <f t="shared" si="49"/>
        <v>0</v>
      </c>
      <c r="CG27" s="26"/>
      <c r="CH27" s="133">
        <f t="shared" si="50"/>
        <v>0</v>
      </c>
      <c r="CI27" s="133">
        <f t="shared" si="51"/>
        <v>0</v>
      </c>
      <c r="CJ27" s="133">
        <f t="shared" si="52"/>
        <v>0</v>
      </c>
      <c r="CK27" s="133">
        <f t="shared" si="53"/>
        <v>0</v>
      </c>
      <c r="CL27" s="133">
        <f t="shared" si="54"/>
        <v>0</v>
      </c>
      <c r="CM27" s="133">
        <f t="shared" si="55"/>
        <v>0</v>
      </c>
      <c r="CN27" s="133">
        <f t="shared" si="60"/>
        <v>0</v>
      </c>
      <c r="CO27" s="133">
        <f t="shared" si="28"/>
        <v>0</v>
      </c>
      <c r="CP27" s="26"/>
      <c r="CQ27" s="31" t="s">
        <v>0</v>
      </c>
      <c r="CR27" s="39"/>
      <c r="CS27" s="156">
        <f>COUNTIF($U$5:$U$199,"=1")</f>
        <v>0</v>
      </c>
      <c r="CT27" s="156">
        <f>COUNTIF($U$5:$U$199,"=2")</f>
        <v>0</v>
      </c>
      <c r="CU27" s="156">
        <f>COUNTIF($U$5:$U$199,"=3")</f>
        <v>0</v>
      </c>
      <c r="CV27" s="156">
        <f>COUNTIF($U$5:$U$199,"=4")</f>
        <v>0</v>
      </c>
      <c r="CW27" s="156">
        <f>COUNTIF($U$5:$U$199,"=5")</f>
        <v>0</v>
      </c>
      <c r="CX27" s="162"/>
      <c r="CY27" s="161"/>
      <c r="CZ27" s="161"/>
      <c r="DA27" s="161"/>
      <c r="DB27" s="161"/>
      <c r="DC27" s="173">
        <f>COUNTIF($CI5:$CI199,"=沒有回答")</f>
        <v>0</v>
      </c>
      <c r="DD27" s="182">
        <f aca="true" t="shared" si="65" ref="DD27:DD35">SUM(CR27:DC27)</f>
        <v>0</v>
      </c>
      <c r="DE27" s="36"/>
      <c r="DF27" s="31" t="s">
        <v>0</v>
      </c>
      <c r="DG27" s="170"/>
      <c r="DH27" s="106">
        <f aca="true" t="shared" si="66" ref="DH27:DH33">IF($DD27=0,0,CS27/$DD27)</f>
        <v>0</v>
      </c>
      <c r="DI27" s="106">
        <f aca="true" t="shared" si="67" ref="DI27:DI33">IF($DD27=0,0,CT27/$DD27)</f>
        <v>0</v>
      </c>
      <c r="DJ27" s="106">
        <f aca="true" t="shared" si="68" ref="DJ27:DJ33">IF($DD27=0,0,CU27/$DD27)</f>
        <v>0</v>
      </c>
      <c r="DK27" s="106">
        <f aca="true" t="shared" si="69" ref="DK27:DK33">IF($DD27=0,0,CV27/$DD27)</f>
        <v>0</v>
      </c>
      <c r="DL27" s="106">
        <f aca="true" t="shared" si="70" ref="DL27:DL33">IF($DD27=0,0,CW27/$DD27)</f>
        <v>0</v>
      </c>
      <c r="DM27" s="116"/>
      <c r="DN27" s="115"/>
      <c r="DO27" s="115"/>
      <c r="DP27" s="115"/>
      <c r="DQ27" s="115"/>
      <c r="DR27" s="119">
        <f aca="true" t="shared" si="71" ref="DR27:DR35">IF($DD27=0,0,DC27/$DD27)</f>
        <v>0</v>
      </c>
      <c r="DS27" s="101">
        <f aca="true" t="shared" si="72" ref="DS27:DS39">SUM(DG27:DR27)</f>
        <v>0</v>
      </c>
      <c r="DT27" s="120"/>
    </row>
    <row r="28" spans="1:124" ht="15.75">
      <c r="A28" s="135"/>
      <c r="B28" s="135"/>
      <c r="C28" s="218"/>
      <c r="D28" s="218"/>
      <c r="E28" s="136"/>
      <c r="F28" s="137"/>
      <c r="G28" s="137"/>
      <c r="H28" s="138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  <c r="U28" s="142"/>
      <c r="V28" s="142"/>
      <c r="W28" s="142"/>
      <c r="X28" s="142"/>
      <c r="Y28" s="142"/>
      <c r="Z28" s="142"/>
      <c r="AA28" s="142"/>
      <c r="AB28" s="142"/>
      <c r="AC28" s="146"/>
      <c r="AD28" s="144"/>
      <c r="AE28" s="144"/>
      <c r="AF28" s="144"/>
      <c r="AG28" s="144"/>
      <c r="AH28" s="145"/>
      <c r="AI28" s="147"/>
      <c r="AJ28" s="148"/>
      <c r="AK28" s="149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"/>
      <c r="AX28" s="65">
        <f t="shared" si="0"/>
        <v>0</v>
      </c>
      <c r="AY28" s="133">
        <f t="shared" si="1"/>
        <v>0</v>
      </c>
      <c r="AZ28" s="247">
        <f t="shared" si="24"/>
        <v>0</v>
      </c>
      <c r="BA28" s="36"/>
      <c r="BB28" s="65">
        <f t="shared" si="2"/>
        <v>0</v>
      </c>
      <c r="BC28" s="133">
        <f t="shared" si="3"/>
        <v>0</v>
      </c>
      <c r="BD28" s="247">
        <f t="shared" si="25"/>
        <v>0</v>
      </c>
      <c r="BE28" s="26"/>
      <c r="BF28" s="65">
        <f t="shared" si="30"/>
        <v>0</v>
      </c>
      <c r="BG28" s="65">
        <f t="shared" si="31"/>
        <v>0</v>
      </c>
      <c r="BH28" s="65">
        <f t="shared" si="32"/>
        <v>0</v>
      </c>
      <c r="BI28" s="65">
        <f t="shared" si="33"/>
        <v>0</v>
      </c>
      <c r="BJ28" s="65">
        <f t="shared" si="34"/>
        <v>0</v>
      </c>
      <c r="BK28" s="65">
        <f t="shared" si="35"/>
        <v>0</v>
      </c>
      <c r="BL28" s="65">
        <f t="shared" si="36"/>
        <v>0</v>
      </c>
      <c r="BM28" s="65">
        <f t="shared" si="37"/>
        <v>0</v>
      </c>
      <c r="BN28" s="26">
        <f t="shared" si="26"/>
        <v>0</v>
      </c>
      <c r="BO28" s="56"/>
      <c r="BP28" s="26">
        <f t="shared" si="38"/>
        <v>0</v>
      </c>
      <c r="BQ28" s="26">
        <f t="shared" si="39"/>
        <v>0</v>
      </c>
      <c r="BR28" s="26">
        <f t="shared" si="40"/>
        <v>0</v>
      </c>
      <c r="BS28" s="26">
        <f t="shared" si="41"/>
        <v>0</v>
      </c>
      <c r="BT28" s="26">
        <f t="shared" si="42"/>
        <v>0</v>
      </c>
      <c r="BU28" s="26">
        <f t="shared" si="43"/>
        <v>0</v>
      </c>
      <c r="BV28" s="26">
        <f t="shared" si="44"/>
        <v>0</v>
      </c>
      <c r="BW28" s="26">
        <f t="shared" si="29"/>
        <v>0</v>
      </c>
      <c r="BX28" s="26">
        <f t="shared" si="27"/>
        <v>0</v>
      </c>
      <c r="BY28" s="26"/>
      <c r="BZ28" s="27">
        <f t="shared" si="11"/>
      </c>
      <c r="CA28" s="26"/>
      <c r="CB28" s="28">
        <f t="shared" si="45"/>
        <v>0</v>
      </c>
      <c r="CC28" s="26">
        <f t="shared" si="46"/>
        <v>0</v>
      </c>
      <c r="CD28" s="26">
        <f t="shared" si="47"/>
        <v>0</v>
      </c>
      <c r="CE28" s="26">
        <f t="shared" si="48"/>
        <v>0</v>
      </c>
      <c r="CF28" s="26">
        <f t="shared" si="49"/>
        <v>0</v>
      </c>
      <c r="CG28" s="26"/>
      <c r="CH28" s="133">
        <f t="shared" si="50"/>
        <v>0</v>
      </c>
      <c r="CI28" s="133">
        <f t="shared" si="51"/>
        <v>0</v>
      </c>
      <c r="CJ28" s="133">
        <f t="shared" si="52"/>
        <v>0</v>
      </c>
      <c r="CK28" s="133">
        <f t="shared" si="53"/>
        <v>0</v>
      </c>
      <c r="CL28" s="133">
        <f t="shared" si="54"/>
        <v>0</v>
      </c>
      <c r="CM28" s="133">
        <f t="shared" si="55"/>
        <v>0</v>
      </c>
      <c r="CN28" s="133">
        <f t="shared" si="60"/>
        <v>0</v>
      </c>
      <c r="CO28" s="133">
        <f t="shared" si="28"/>
        <v>0</v>
      </c>
      <c r="CP28" s="26"/>
      <c r="CQ28" s="31" t="s">
        <v>1</v>
      </c>
      <c r="CR28" s="39"/>
      <c r="CS28" s="156">
        <f>COUNTIF($V$5:$V$199,"=1")</f>
        <v>0</v>
      </c>
      <c r="CT28" s="156">
        <f>COUNTIF($V$5:$V$199,"=2")</f>
        <v>0</v>
      </c>
      <c r="CU28" s="156">
        <f>COUNTIF($V$5:$V$199,"=3")</f>
        <v>0</v>
      </c>
      <c r="CV28" s="156">
        <f>COUNTIF($V$5:$V$199,"=4")</f>
        <v>0</v>
      </c>
      <c r="CW28" s="156">
        <f>COUNTIF($V$5:$V$199,"=5")</f>
        <v>0</v>
      </c>
      <c r="CX28" s="162"/>
      <c r="CY28" s="161"/>
      <c r="CZ28" s="161"/>
      <c r="DA28" s="161"/>
      <c r="DB28" s="161"/>
      <c r="DC28" s="173">
        <f>COUNTIF($CJ5:$CJ199,"=沒有回答")</f>
        <v>0</v>
      </c>
      <c r="DD28" s="182">
        <f t="shared" si="65"/>
        <v>0</v>
      </c>
      <c r="DE28" s="36"/>
      <c r="DF28" s="31" t="s">
        <v>1</v>
      </c>
      <c r="DG28" s="170"/>
      <c r="DH28" s="106">
        <f t="shared" si="66"/>
        <v>0</v>
      </c>
      <c r="DI28" s="106">
        <f t="shared" si="67"/>
        <v>0</v>
      </c>
      <c r="DJ28" s="106">
        <f t="shared" si="68"/>
        <v>0</v>
      </c>
      <c r="DK28" s="106">
        <f t="shared" si="69"/>
        <v>0</v>
      </c>
      <c r="DL28" s="106">
        <f t="shared" si="70"/>
        <v>0</v>
      </c>
      <c r="DM28" s="116"/>
      <c r="DN28" s="115"/>
      <c r="DO28" s="115"/>
      <c r="DP28" s="115"/>
      <c r="DQ28" s="115"/>
      <c r="DR28" s="119">
        <f t="shared" si="71"/>
        <v>0</v>
      </c>
      <c r="DS28" s="101">
        <f t="shared" si="72"/>
        <v>0</v>
      </c>
      <c r="DT28" s="120"/>
    </row>
    <row r="29" spans="1:124" ht="15.75">
      <c r="A29" s="135"/>
      <c r="B29" s="135"/>
      <c r="C29" s="218"/>
      <c r="D29" s="218"/>
      <c r="E29" s="136"/>
      <c r="F29" s="137"/>
      <c r="G29" s="137"/>
      <c r="H29" s="138"/>
      <c r="I29" s="139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1"/>
      <c r="U29" s="142"/>
      <c r="V29" s="142"/>
      <c r="W29" s="142"/>
      <c r="X29" s="142"/>
      <c r="Y29" s="142"/>
      <c r="Z29" s="142"/>
      <c r="AA29" s="142"/>
      <c r="AB29" s="142"/>
      <c r="AC29" s="146"/>
      <c r="AD29" s="144"/>
      <c r="AE29" s="144"/>
      <c r="AF29" s="144"/>
      <c r="AG29" s="144"/>
      <c r="AH29" s="145"/>
      <c r="AI29" s="147"/>
      <c r="AJ29" s="148"/>
      <c r="AK29" s="149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"/>
      <c r="AX29" s="65">
        <f t="shared" si="0"/>
        <v>0</v>
      </c>
      <c r="AY29" s="133">
        <f t="shared" si="1"/>
        <v>0</v>
      </c>
      <c r="AZ29" s="247">
        <f t="shared" si="24"/>
        <v>0</v>
      </c>
      <c r="BA29" s="36"/>
      <c r="BB29" s="65">
        <f t="shared" si="2"/>
        <v>0</v>
      </c>
      <c r="BC29" s="133">
        <f t="shared" si="3"/>
        <v>0</v>
      </c>
      <c r="BD29" s="247">
        <f t="shared" si="25"/>
        <v>0</v>
      </c>
      <c r="BE29" s="26"/>
      <c r="BF29" s="65">
        <f t="shared" si="30"/>
        <v>0</v>
      </c>
      <c r="BG29" s="65">
        <f t="shared" si="31"/>
        <v>0</v>
      </c>
      <c r="BH29" s="65">
        <f t="shared" si="32"/>
        <v>0</v>
      </c>
      <c r="BI29" s="65">
        <f t="shared" si="33"/>
        <v>0</v>
      </c>
      <c r="BJ29" s="65">
        <f t="shared" si="34"/>
        <v>0</v>
      </c>
      <c r="BK29" s="65">
        <f t="shared" si="35"/>
        <v>0</v>
      </c>
      <c r="BL29" s="65">
        <f t="shared" si="36"/>
        <v>0</v>
      </c>
      <c r="BM29" s="65">
        <f t="shared" si="37"/>
        <v>0</v>
      </c>
      <c r="BN29" s="26">
        <f t="shared" si="26"/>
        <v>0</v>
      </c>
      <c r="BO29" s="56"/>
      <c r="BP29" s="26">
        <f t="shared" si="38"/>
        <v>0</v>
      </c>
      <c r="BQ29" s="26">
        <f t="shared" si="39"/>
        <v>0</v>
      </c>
      <c r="BR29" s="26">
        <f t="shared" si="40"/>
        <v>0</v>
      </c>
      <c r="BS29" s="26">
        <f t="shared" si="41"/>
        <v>0</v>
      </c>
      <c r="BT29" s="26">
        <f t="shared" si="42"/>
        <v>0</v>
      </c>
      <c r="BU29" s="26">
        <f t="shared" si="43"/>
        <v>0</v>
      </c>
      <c r="BV29" s="26">
        <f t="shared" si="44"/>
        <v>0</v>
      </c>
      <c r="BW29" s="26">
        <f t="shared" si="29"/>
        <v>0</v>
      </c>
      <c r="BX29" s="26">
        <f t="shared" si="27"/>
        <v>0</v>
      </c>
      <c r="BY29" s="26"/>
      <c r="BZ29" s="27">
        <f t="shared" si="11"/>
      </c>
      <c r="CA29" s="26"/>
      <c r="CB29" s="28">
        <f t="shared" si="45"/>
        <v>0</v>
      </c>
      <c r="CC29" s="26">
        <f t="shared" si="46"/>
        <v>0</v>
      </c>
      <c r="CD29" s="26">
        <f t="shared" si="47"/>
        <v>0</v>
      </c>
      <c r="CE29" s="26">
        <f t="shared" si="48"/>
        <v>0</v>
      </c>
      <c r="CF29" s="26">
        <f t="shared" si="49"/>
        <v>0</v>
      </c>
      <c r="CG29" s="26"/>
      <c r="CH29" s="133">
        <f t="shared" si="50"/>
        <v>0</v>
      </c>
      <c r="CI29" s="133">
        <f t="shared" si="51"/>
        <v>0</v>
      </c>
      <c r="CJ29" s="133">
        <f t="shared" si="52"/>
        <v>0</v>
      </c>
      <c r="CK29" s="133">
        <f t="shared" si="53"/>
        <v>0</v>
      </c>
      <c r="CL29" s="133">
        <f t="shared" si="54"/>
        <v>0</v>
      </c>
      <c r="CM29" s="133">
        <f t="shared" si="55"/>
        <v>0</v>
      </c>
      <c r="CN29" s="133">
        <f t="shared" si="60"/>
        <v>0</v>
      </c>
      <c r="CO29" s="133">
        <f t="shared" si="28"/>
        <v>0</v>
      </c>
      <c r="CP29" s="26"/>
      <c r="CQ29" s="31" t="s">
        <v>2</v>
      </c>
      <c r="CR29" s="156">
        <f>COUNTIF($W$5:$W$199,"=0")</f>
        <v>0</v>
      </c>
      <c r="CS29" s="156">
        <f>COUNTIF($W$5:$W$199,"=1")</f>
        <v>0</v>
      </c>
      <c r="CT29" s="156">
        <f>COUNTIF($W$5:$W$199,"=2")</f>
        <v>0</v>
      </c>
      <c r="CU29" s="156">
        <f>COUNTIF($W$5:$W$199,"=3")</f>
        <v>0</v>
      </c>
      <c r="CV29" s="156">
        <f>COUNTIF($W$5:$W$199,"=4")</f>
        <v>0</v>
      </c>
      <c r="CW29" s="156">
        <f>COUNTIF($W$5:$W$199,"=5")</f>
        <v>0</v>
      </c>
      <c r="CX29" s="162"/>
      <c r="CY29" s="161"/>
      <c r="CZ29" s="161"/>
      <c r="DA29" s="161"/>
      <c r="DB29" s="161"/>
      <c r="DC29" s="173">
        <f>COUNTIF($CK5:$CK199,"=沒有回答")</f>
        <v>0</v>
      </c>
      <c r="DD29" s="182">
        <f t="shared" si="65"/>
        <v>0</v>
      </c>
      <c r="DE29" s="36"/>
      <c r="DF29" s="31" t="s">
        <v>2</v>
      </c>
      <c r="DG29" s="185">
        <f>IF($DD29=0,0,CR29/$DD29)</f>
        <v>0</v>
      </c>
      <c r="DH29" s="106">
        <f t="shared" si="66"/>
        <v>0</v>
      </c>
      <c r="DI29" s="106">
        <f t="shared" si="67"/>
        <v>0</v>
      </c>
      <c r="DJ29" s="106">
        <f t="shared" si="68"/>
        <v>0</v>
      </c>
      <c r="DK29" s="106">
        <f t="shared" si="69"/>
        <v>0</v>
      </c>
      <c r="DL29" s="106">
        <f t="shared" si="70"/>
        <v>0</v>
      </c>
      <c r="DM29" s="116"/>
      <c r="DN29" s="115"/>
      <c r="DO29" s="115"/>
      <c r="DP29" s="115"/>
      <c r="DQ29" s="115"/>
      <c r="DR29" s="119">
        <f t="shared" si="71"/>
        <v>0</v>
      </c>
      <c r="DS29" s="101">
        <f t="shared" si="72"/>
        <v>0</v>
      </c>
      <c r="DT29" s="121"/>
    </row>
    <row r="30" spans="1:124" ht="15.75">
      <c r="A30" s="135"/>
      <c r="B30" s="135"/>
      <c r="C30" s="218"/>
      <c r="D30" s="218"/>
      <c r="E30" s="136"/>
      <c r="F30" s="137"/>
      <c r="G30" s="137"/>
      <c r="H30" s="138"/>
      <c r="I30" s="139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1"/>
      <c r="U30" s="142"/>
      <c r="V30" s="142"/>
      <c r="W30" s="142"/>
      <c r="X30" s="142"/>
      <c r="Y30" s="142"/>
      <c r="Z30" s="142"/>
      <c r="AA30" s="142"/>
      <c r="AB30" s="142"/>
      <c r="AC30" s="146"/>
      <c r="AD30" s="144"/>
      <c r="AE30" s="144"/>
      <c r="AF30" s="144"/>
      <c r="AG30" s="144"/>
      <c r="AH30" s="145"/>
      <c r="AI30" s="147"/>
      <c r="AJ30" s="148"/>
      <c r="AK30" s="149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"/>
      <c r="AX30" s="65">
        <f t="shared" si="0"/>
        <v>0</v>
      </c>
      <c r="AY30" s="133">
        <f t="shared" si="1"/>
        <v>0</v>
      </c>
      <c r="AZ30" s="247">
        <f t="shared" si="24"/>
        <v>0</v>
      </c>
      <c r="BA30" s="36"/>
      <c r="BB30" s="65">
        <f t="shared" si="2"/>
        <v>0</v>
      </c>
      <c r="BC30" s="133">
        <f t="shared" si="3"/>
        <v>0</v>
      </c>
      <c r="BD30" s="247">
        <f t="shared" si="25"/>
        <v>0</v>
      </c>
      <c r="BE30" s="26"/>
      <c r="BF30" s="65">
        <f t="shared" si="30"/>
        <v>0</v>
      </c>
      <c r="BG30" s="65">
        <f t="shared" si="31"/>
        <v>0</v>
      </c>
      <c r="BH30" s="65">
        <f t="shared" si="32"/>
        <v>0</v>
      </c>
      <c r="BI30" s="65">
        <f t="shared" si="33"/>
        <v>0</v>
      </c>
      <c r="BJ30" s="65">
        <f t="shared" si="34"/>
        <v>0</v>
      </c>
      <c r="BK30" s="65">
        <f t="shared" si="35"/>
        <v>0</v>
      </c>
      <c r="BL30" s="65">
        <f t="shared" si="36"/>
        <v>0</v>
      </c>
      <c r="BM30" s="65">
        <f t="shared" si="37"/>
        <v>0</v>
      </c>
      <c r="BN30" s="26">
        <f t="shared" si="26"/>
        <v>0</v>
      </c>
      <c r="BO30" s="56"/>
      <c r="BP30" s="26">
        <f t="shared" si="38"/>
        <v>0</v>
      </c>
      <c r="BQ30" s="26">
        <f t="shared" si="39"/>
        <v>0</v>
      </c>
      <c r="BR30" s="26">
        <f t="shared" si="40"/>
        <v>0</v>
      </c>
      <c r="BS30" s="26">
        <f t="shared" si="41"/>
        <v>0</v>
      </c>
      <c r="BT30" s="26">
        <f t="shared" si="42"/>
        <v>0</v>
      </c>
      <c r="BU30" s="26">
        <f t="shared" si="43"/>
        <v>0</v>
      </c>
      <c r="BV30" s="26">
        <f t="shared" si="44"/>
        <v>0</v>
      </c>
      <c r="BW30" s="26">
        <f t="shared" si="29"/>
        <v>0</v>
      </c>
      <c r="BX30" s="26">
        <f t="shared" si="27"/>
        <v>0</v>
      </c>
      <c r="BY30" s="26"/>
      <c r="BZ30" s="27">
        <f t="shared" si="11"/>
      </c>
      <c r="CA30" s="26"/>
      <c r="CB30" s="28">
        <f t="shared" si="45"/>
        <v>0</v>
      </c>
      <c r="CC30" s="26">
        <f t="shared" si="46"/>
        <v>0</v>
      </c>
      <c r="CD30" s="26">
        <f t="shared" si="47"/>
        <v>0</v>
      </c>
      <c r="CE30" s="26">
        <f t="shared" si="48"/>
        <v>0</v>
      </c>
      <c r="CF30" s="26">
        <f t="shared" si="49"/>
        <v>0</v>
      </c>
      <c r="CG30" s="26"/>
      <c r="CH30" s="133">
        <f t="shared" si="50"/>
        <v>0</v>
      </c>
      <c r="CI30" s="133">
        <f t="shared" si="51"/>
        <v>0</v>
      </c>
      <c r="CJ30" s="133">
        <f t="shared" si="52"/>
        <v>0</v>
      </c>
      <c r="CK30" s="133">
        <f t="shared" si="53"/>
        <v>0</v>
      </c>
      <c r="CL30" s="133">
        <f t="shared" si="54"/>
        <v>0</v>
      </c>
      <c r="CM30" s="133">
        <f t="shared" si="55"/>
        <v>0</v>
      </c>
      <c r="CN30" s="133">
        <f t="shared" si="60"/>
        <v>0</v>
      </c>
      <c r="CO30" s="133">
        <f t="shared" si="28"/>
        <v>0</v>
      </c>
      <c r="CP30" s="26"/>
      <c r="CQ30" s="31" t="s">
        <v>3</v>
      </c>
      <c r="CR30" s="66"/>
      <c r="CS30" s="156">
        <f>COUNTIF($X$5:$X$199,"=1")</f>
        <v>0</v>
      </c>
      <c r="CT30" s="156">
        <f>COUNTIF($X$5:$X$199,"=2")</f>
        <v>0</v>
      </c>
      <c r="CU30" s="156">
        <f>COUNTIF($X$5:$X$199,"=3")</f>
        <v>0</v>
      </c>
      <c r="CV30" s="156">
        <f>COUNTIF($X$5:$X$199,"=4")</f>
        <v>0</v>
      </c>
      <c r="CW30" s="156">
        <f>COUNTIF($X$5:$X$199,"=5")</f>
        <v>0</v>
      </c>
      <c r="CX30" s="162"/>
      <c r="CY30" s="161"/>
      <c r="CZ30" s="161"/>
      <c r="DA30" s="161"/>
      <c r="DB30" s="161"/>
      <c r="DC30" s="173">
        <f>COUNTIF($CL5:$CL199,"=沒有回答")</f>
        <v>0</v>
      </c>
      <c r="DD30" s="182">
        <f t="shared" si="65"/>
        <v>0</v>
      </c>
      <c r="DE30" s="36"/>
      <c r="DF30" s="31" t="s">
        <v>3</v>
      </c>
      <c r="DG30" s="170"/>
      <c r="DH30" s="106">
        <f t="shared" si="66"/>
        <v>0</v>
      </c>
      <c r="DI30" s="106">
        <f t="shared" si="67"/>
        <v>0</v>
      </c>
      <c r="DJ30" s="106">
        <f t="shared" si="68"/>
        <v>0</v>
      </c>
      <c r="DK30" s="106">
        <f t="shared" si="69"/>
        <v>0</v>
      </c>
      <c r="DL30" s="106">
        <f t="shared" si="70"/>
        <v>0</v>
      </c>
      <c r="DM30" s="116"/>
      <c r="DN30" s="115"/>
      <c r="DO30" s="115"/>
      <c r="DP30" s="115"/>
      <c r="DQ30" s="115"/>
      <c r="DR30" s="119">
        <f t="shared" si="71"/>
        <v>0</v>
      </c>
      <c r="DS30" s="101">
        <f t="shared" si="72"/>
        <v>0</v>
      </c>
      <c r="DT30" s="122"/>
    </row>
    <row r="31" spans="1:124" ht="15.75">
      <c r="A31" s="135"/>
      <c r="B31" s="135"/>
      <c r="C31" s="218"/>
      <c r="D31" s="218"/>
      <c r="E31" s="136"/>
      <c r="F31" s="137"/>
      <c r="G31" s="137"/>
      <c r="H31" s="138"/>
      <c r="I31" s="139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142"/>
      <c r="V31" s="142"/>
      <c r="W31" s="142"/>
      <c r="X31" s="142"/>
      <c r="Y31" s="142"/>
      <c r="Z31" s="142"/>
      <c r="AA31" s="142"/>
      <c r="AB31" s="142"/>
      <c r="AC31" s="146"/>
      <c r="AD31" s="144"/>
      <c r="AE31" s="144"/>
      <c r="AF31" s="144"/>
      <c r="AG31" s="144"/>
      <c r="AH31" s="145"/>
      <c r="AI31" s="147"/>
      <c r="AJ31" s="148"/>
      <c r="AK31" s="149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"/>
      <c r="AX31" s="65">
        <f t="shared" si="0"/>
        <v>0</v>
      </c>
      <c r="AY31" s="133">
        <f t="shared" si="1"/>
        <v>0</v>
      </c>
      <c r="AZ31" s="247">
        <f t="shared" si="24"/>
        <v>0</v>
      </c>
      <c r="BA31" s="36"/>
      <c r="BB31" s="65">
        <f t="shared" si="2"/>
        <v>0</v>
      </c>
      <c r="BC31" s="133">
        <f t="shared" si="3"/>
        <v>0</v>
      </c>
      <c r="BD31" s="247">
        <f t="shared" si="25"/>
        <v>0</v>
      </c>
      <c r="BE31" s="26"/>
      <c r="BF31" s="65">
        <f t="shared" si="30"/>
        <v>0</v>
      </c>
      <c r="BG31" s="65">
        <f t="shared" si="31"/>
        <v>0</v>
      </c>
      <c r="BH31" s="65">
        <f t="shared" si="32"/>
        <v>0</v>
      </c>
      <c r="BI31" s="65">
        <f t="shared" si="33"/>
        <v>0</v>
      </c>
      <c r="BJ31" s="65">
        <f t="shared" si="34"/>
        <v>0</v>
      </c>
      <c r="BK31" s="65">
        <f t="shared" si="35"/>
        <v>0</v>
      </c>
      <c r="BL31" s="65">
        <f t="shared" si="36"/>
        <v>0</v>
      </c>
      <c r="BM31" s="65">
        <f t="shared" si="37"/>
        <v>0</v>
      </c>
      <c r="BN31" s="26">
        <f t="shared" si="26"/>
        <v>0</v>
      </c>
      <c r="BO31" s="56"/>
      <c r="BP31" s="26">
        <f t="shared" si="38"/>
        <v>0</v>
      </c>
      <c r="BQ31" s="26">
        <f t="shared" si="39"/>
        <v>0</v>
      </c>
      <c r="BR31" s="26">
        <f t="shared" si="40"/>
        <v>0</v>
      </c>
      <c r="BS31" s="26">
        <f t="shared" si="41"/>
        <v>0</v>
      </c>
      <c r="BT31" s="26">
        <f t="shared" si="42"/>
        <v>0</v>
      </c>
      <c r="BU31" s="26">
        <f t="shared" si="43"/>
        <v>0</v>
      </c>
      <c r="BV31" s="26">
        <f t="shared" si="44"/>
        <v>0</v>
      </c>
      <c r="BW31" s="26">
        <f t="shared" si="29"/>
        <v>0</v>
      </c>
      <c r="BX31" s="26">
        <f t="shared" si="27"/>
        <v>0</v>
      </c>
      <c r="BY31" s="26"/>
      <c r="BZ31" s="27">
        <f t="shared" si="11"/>
      </c>
      <c r="CA31" s="26"/>
      <c r="CB31" s="28">
        <f t="shared" si="45"/>
        <v>0</v>
      </c>
      <c r="CC31" s="26">
        <f t="shared" si="46"/>
        <v>0</v>
      </c>
      <c r="CD31" s="26">
        <f t="shared" si="47"/>
        <v>0</v>
      </c>
      <c r="CE31" s="26">
        <f t="shared" si="48"/>
        <v>0</v>
      </c>
      <c r="CF31" s="26">
        <f t="shared" si="49"/>
        <v>0</v>
      </c>
      <c r="CG31" s="26"/>
      <c r="CH31" s="133">
        <f t="shared" si="50"/>
        <v>0</v>
      </c>
      <c r="CI31" s="133">
        <f t="shared" si="51"/>
        <v>0</v>
      </c>
      <c r="CJ31" s="133">
        <f t="shared" si="52"/>
        <v>0</v>
      </c>
      <c r="CK31" s="133">
        <f t="shared" si="53"/>
        <v>0</v>
      </c>
      <c r="CL31" s="133">
        <f t="shared" si="54"/>
        <v>0</v>
      </c>
      <c r="CM31" s="133">
        <f t="shared" si="55"/>
        <v>0</v>
      </c>
      <c r="CN31" s="133">
        <f t="shared" si="60"/>
        <v>0</v>
      </c>
      <c r="CO31" s="133">
        <f t="shared" si="28"/>
        <v>0</v>
      </c>
      <c r="CP31" s="26"/>
      <c r="CQ31" s="31" t="s">
        <v>4</v>
      </c>
      <c r="CR31" s="67"/>
      <c r="CS31" s="156">
        <f>COUNTIF($Y$5:$Y$199,"=1")</f>
        <v>0</v>
      </c>
      <c r="CT31" s="156">
        <f>COUNTIF($Y$5:$Y$199,"=2")</f>
        <v>0</v>
      </c>
      <c r="CU31" s="156">
        <f>COUNTIF($Y$5:$Y$199,"=3")</f>
        <v>0</v>
      </c>
      <c r="CV31" s="156">
        <f>COUNTIF($Y$5:$Y$199,"=4")</f>
        <v>0</v>
      </c>
      <c r="CW31" s="156">
        <f>COUNTIF($Y$5:$Y$199,"=5")</f>
        <v>0</v>
      </c>
      <c r="CX31" s="162"/>
      <c r="CY31" s="161"/>
      <c r="CZ31" s="161"/>
      <c r="DA31" s="161"/>
      <c r="DB31" s="161"/>
      <c r="DC31" s="173">
        <f>COUNTIF($CM5:$CM199,"=沒有回答")</f>
        <v>0</v>
      </c>
      <c r="DD31" s="182">
        <f t="shared" si="65"/>
        <v>0</v>
      </c>
      <c r="DE31" s="36"/>
      <c r="DF31" s="31" t="s">
        <v>4</v>
      </c>
      <c r="DG31" s="170"/>
      <c r="DH31" s="106">
        <f t="shared" si="66"/>
        <v>0</v>
      </c>
      <c r="DI31" s="106">
        <f t="shared" si="67"/>
        <v>0</v>
      </c>
      <c r="DJ31" s="106">
        <f t="shared" si="68"/>
        <v>0</v>
      </c>
      <c r="DK31" s="106">
        <f t="shared" si="69"/>
        <v>0</v>
      </c>
      <c r="DL31" s="106">
        <f t="shared" si="70"/>
        <v>0</v>
      </c>
      <c r="DM31" s="116"/>
      <c r="DN31" s="115"/>
      <c r="DO31" s="115"/>
      <c r="DP31" s="115"/>
      <c r="DQ31" s="115"/>
      <c r="DR31" s="119">
        <f t="shared" si="71"/>
        <v>0</v>
      </c>
      <c r="DS31" s="101">
        <f t="shared" si="72"/>
        <v>0</v>
      </c>
      <c r="DT31" s="122"/>
    </row>
    <row r="32" spans="1:124" ht="15.75">
      <c r="A32" s="135"/>
      <c r="B32" s="135"/>
      <c r="C32" s="218"/>
      <c r="D32" s="218"/>
      <c r="E32" s="136"/>
      <c r="F32" s="137"/>
      <c r="G32" s="137"/>
      <c r="H32" s="138"/>
      <c r="I32" s="139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  <c r="U32" s="142"/>
      <c r="V32" s="142"/>
      <c r="W32" s="142"/>
      <c r="X32" s="142"/>
      <c r="Y32" s="142"/>
      <c r="Z32" s="142"/>
      <c r="AA32" s="142"/>
      <c r="AB32" s="142"/>
      <c r="AC32" s="146"/>
      <c r="AD32" s="144"/>
      <c r="AE32" s="144"/>
      <c r="AF32" s="144"/>
      <c r="AG32" s="144"/>
      <c r="AH32" s="145"/>
      <c r="AI32" s="147"/>
      <c r="AJ32" s="148"/>
      <c r="AK32" s="149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"/>
      <c r="AX32" s="65">
        <f t="shared" si="0"/>
        <v>0</v>
      </c>
      <c r="AY32" s="133">
        <f t="shared" si="1"/>
        <v>0</v>
      </c>
      <c r="AZ32" s="247">
        <f t="shared" si="24"/>
        <v>0</v>
      </c>
      <c r="BA32" s="36"/>
      <c r="BB32" s="65">
        <f t="shared" si="2"/>
        <v>0</v>
      </c>
      <c r="BC32" s="133">
        <f t="shared" si="3"/>
        <v>0</v>
      </c>
      <c r="BD32" s="247">
        <f t="shared" si="25"/>
        <v>0</v>
      </c>
      <c r="BE32" s="26"/>
      <c r="BF32" s="65">
        <f t="shared" si="30"/>
        <v>0</v>
      </c>
      <c r="BG32" s="65">
        <f t="shared" si="31"/>
        <v>0</v>
      </c>
      <c r="BH32" s="65">
        <f t="shared" si="32"/>
        <v>0</v>
      </c>
      <c r="BI32" s="65">
        <f t="shared" si="33"/>
        <v>0</v>
      </c>
      <c r="BJ32" s="65">
        <f t="shared" si="34"/>
        <v>0</v>
      </c>
      <c r="BK32" s="65">
        <f t="shared" si="35"/>
        <v>0</v>
      </c>
      <c r="BL32" s="65">
        <f t="shared" si="36"/>
        <v>0</v>
      </c>
      <c r="BM32" s="65">
        <f t="shared" si="37"/>
        <v>0</v>
      </c>
      <c r="BN32" s="26">
        <f t="shared" si="26"/>
        <v>0</v>
      </c>
      <c r="BO32" s="56"/>
      <c r="BP32" s="26">
        <f t="shared" si="38"/>
        <v>0</v>
      </c>
      <c r="BQ32" s="26">
        <f t="shared" si="39"/>
        <v>0</v>
      </c>
      <c r="BR32" s="26">
        <f t="shared" si="40"/>
        <v>0</v>
      </c>
      <c r="BS32" s="26">
        <f t="shared" si="41"/>
        <v>0</v>
      </c>
      <c r="BT32" s="26">
        <f t="shared" si="42"/>
        <v>0</v>
      </c>
      <c r="BU32" s="26">
        <f t="shared" si="43"/>
        <v>0</v>
      </c>
      <c r="BV32" s="26">
        <f t="shared" si="44"/>
        <v>0</v>
      </c>
      <c r="BW32" s="26">
        <f t="shared" si="29"/>
        <v>0</v>
      </c>
      <c r="BX32" s="26">
        <f t="shared" si="27"/>
        <v>0</v>
      </c>
      <c r="BY32" s="26"/>
      <c r="BZ32" s="27">
        <f t="shared" si="11"/>
      </c>
      <c r="CA32" s="26"/>
      <c r="CB32" s="28">
        <f t="shared" si="45"/>
        <v>0</v>
      </c>
      <c r="CC32" s="26">
        <f t="shared" si="46"/>
        <v>0</v>
      </c>
      <c r="CD32" s="26">
        <f t="shared" si="47"/>
        <v>0</v>
      </c>
      <c r="CE32" s="26">
        <f t="shared" si="48"/>
        <v>0</v>
      </c>
      <c r="CF32" s="26">
        <f t="shared" si="49"/>
        <v>0</v>
      </c>
      <c r="CG32" s="26"/>
      <c r="CH32" s="133">
        <f t="shared" si="50"/>
        <v>0</v>
      </c>
      <c r="CI32" s="133">
        <f t="shared" si="51"/>
        <v>0</v>
      </c>
      <c r="CJ32" s="133">
        <f t="shared" si="52"/>
        <v>0</v>
      </c>
      <c r="CK32" s="133">
        <f t="shared" si="53"/>
        <v>0</v>
      </c>
      <c r="CL32" s="133">
        <f t="shared" si="54"/>
        <v>0</v>
      </c>
      <c r="CM32" s="133">
        <f t="shared" si="55"/>
        <v>0</v>
      </c>
      <c r="CN32" s="133">
        <f t="shared" si="60"/>
        <v>0</v>
      </c>
      <c r="CO32" s="133">
        <f t="shared" si="28"/>
        <v>0</v>
      </c>
      <c r="CP32" s="26"/>
      <c r="CQ32" s="31" t="s">
        <v>5</v>
      </c>
      <c r="CR32" s="156">
        <f>COUNTIF($Z$5:$Z$199,"=0")</f>
        <v>0</v>
      </c>
      <c r="CS32" s="156">
        <f>COUNTIF($Z$5:$Z$199,"=1")</f>
        <v>0</v>
      </c>
      <c r="CT32" s="156">
        <f>COUNTIF($Z$5:$Z$199,"=2")</f>
        <v>0</v>
      </c>
      <c r="CU32" s="156">
        <f>COUNTIF($Z$5:$Z$199,"=3")</f>
        <v>0</v>
      </c>
      <c r="CV32" s="156">
        <f>COUNTIF($Z$5:$Z$199,"=4")</f>
        <v>0</v>
      </c>
      <c r="CW32" s="156">
        <f>COUNTIF($Z$5:$Z$199,"=5")</f>
        <v>0</v>
      </c>
      <c r="CX32" s="162"/>
      <c r="CY32" s="161"/>
      <c r="CZ32" s="161"/>
      <c r="DA32" s="161"/>
      <c r="DB32" s="161"/>
      <c r="DC32" s="173">
        <f>COUNTIF($CN5:$CN199,"=沒有回答")</f>
        <v>0</v>
      </c>
      <c r="DD32" s="182">
        <f t="shared" si="65"/>
        <v>0</v>
      </c>
      <c r="DE32" s="36"/>
      <c r="DF32" s="31" t="s">
        <v>5</v>
      </c>
      <c r="DG32" s="185">
        <f>IF($DD32=0,0,CR32/$DD32)</f>
        <v>0</v>
      </c>
      <c r="DH32" s="106">
        <f t="shared" si="66"/>
        <v>0</v>
      </c>
      <c r="DI32" s="106">
        <f t="shared" si="67"/>
        <v>0</v>
      </c>
      <c r="DJ32" s="106">
        <f t="shared" si="68"/>
        <v>0</v>
      </c>
      <c r="DK32" s="106">
        <f t="shared" si="69"/>
        <v>0</v>
      </c>
      <c r="DL32" s="106">
        <f t="shared" si="70"/>
        <v>0</v>
      </c>
      <c r="DM32" s="116"/>
      <c r="DN32" s="115"/>
      <c r="DO32" s="115"/>
      <c r="DP32" s="115"/>
      <c r="DQ32" s="115"/>
      <c r="DR32" s="119">
        <f t="shared" si="71"/>
        <v>0</v>
      </c>
      <c r="DS32" s="101">
        <f t="shared" si="72"/>
        <v>0</v>
      </c>
      <c r="DT32" s="122"/>
    </row>
    <row r="33" spans="1:124" ht="15.75">
      <c r="A33" s="135"/>
      <c r="B33" s="135"/>
      <c r="C33" s="218"/>
      <c r="D33" s="218"/>
      <c r="E33" s="136"/>
      <c r="F33" s="137"/>
      <c r="G33" s="137"/>
      <c r="H33" s="138"/>
      <c r="I33" s="139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1"/>
      <c r="U33" s="142"/>
      <c r="V33" s="142"/>
      <c r="W33" s="142"/>
      <c r="X33" s="142"/>
      <c r="Y33" s="142"/>
      <c r="Z33" s="142"/>
      <c r="AA33" s="142"/>
      <c r="AB33" s="142"/>
      <c r="AC33" s="146"/>
      <c r="AD33" s="144"/>
      <c r="AE33" s="144"/>
      <c r="AF33" s="144"/>
      <c r="AG33" s="144"/>
      <c r="AH33" s="145"/>
      <c r="AI33" s="147"/>
      <c r="AJ33" s="148"/>
      <c r="AK33" s="149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"/>
      <c r="AX33" s="65">
        <f t="shared" si="0"/>
        <v>0</v>
      </c>
      <c r="AY33" s="133">
        <f t="shared" si="1"/>
        <v>0</v>
      </c>
      <c r="AZ33" s="247">
        <f t="shared" si="24"/>
        <v>0</v>
      </c>
      <c r="BA33" s="36"/>
      <c r="BB33" s="65">
        <f t="shared" si="2"/>
        <v>0</v>
      </c>
      <c r="BC33" s="133">
        <f t="shared" si="3"/>
        <v>0</v>
      </c>
      <c r="BD33" s="247">
        <f t="shared" si="25"/>
        <v>0</v>
      </c>
      <c r="BE33" s="26"/>
      <c r="BF33" s="65">
        <f t="shared" si="30"/>
        <v>0</v>
      </c>
      <c r="BG33" s="65">
        <f t="shared" si="31"/>
        <v>0</v>
      </c>
      <c r="BH33" s="65">
        <f t="shared" si="32"/>
        <v>0</v>
      </c>
      <c r="BI33" s="65">
        <f t="shared" si="33"/>
        <v>0</v>
      </c>
      <c r="BJ33" s="65">
        <f t="shared" si="34"/>
        <v>0</v>
      </c>
      <c r="BK33" s="65">
        <f t="shared" si="35"/>
        <v>0</v>
      </c>
      <c r="BL33" s="65">
        <f t="shared" si="36"/>
        <v>0</v>
      </c>
      <c r="BM33" s="65">
        <f t="shared" si="37"/>
        <v>0</v>
      </c>
      <c r="BN33" s="26">
        <f t="shared" si="26"/>
        <v>0</v>
      </c>
      <c r="BO33" s="56"/>
      <c r="BP33" s="26">
        <f t="shared" si="38"/>
        <v>0</v>
      </c>
      <c r="BQ33" s="26">
        <f t="shared" si="39"/>
        <v>0</v>
      </c>
      <c r="BR33" s="26">
        <f t="shared" si="40"/>
        <v>0</v>
      </c>
      <c r="BS33" s="26">
        <f t="shared" si="41"/>
        <v>0</v>
      </c>
      <c r="BT33" s="26">
        <f t="shared" si="42"/>
        <v>0</v>
      </c>
      <c r="BU33" s="26">
        <f t="shared" si="43"/>
        <v>0</v>
      </c>
      <c r="BV33" s="26">
        <f t="shared" si="44"/>
        <v>0</v>
      </c>
      <c r="BW33" s="26">
        <f t="shared" si="29"/>
        <v>0</v>
      </c>
      <c r="BX33" s="26">
        <f t="shared" si="27"/>
        <v>0</v>
      </c>
      <c r="BY33" s="26"/>
      <c r="BZ33" s="27">
        <f t="shared" si="11"/>
      </c>
      <c r="CA33" s="26"/>
      <c r="CB33" s="28">
        <f t="shared" si="45"/>
        <v>0</v>
      </c>
      <c r="CC33" s="26">
        <f t="shared" si="46"/>
        <v>0</v>
      </c>
      <c r="CD33" s="26">
        <f t="shared" si="47"/>
        <v>0</v>
      </c>
      <c r="CE33" s="26">
        <f t="shared" si="48"/>
        <v>0</v>
      </c>
      <c r="CF33" s="26">
        <f t="shared" si="49"/>
        <v>0</v>
      </c>
      <c r="CG33" s="26"/>
      <c r="CH33" s="133">
        <f t="shared" si="50"/>
        <v>0</v>
      </c>
      <c r="CI33" s="133">
        <f t="shared" si="51"/>
        <v>0</v>
      </c>
      <c r="CJ33" s="133">
        <f t="shared" si="52"/>
        <v>0</v>
      </c>
      <c r="CK33" s="133">
        <f t="shared" si="53"/>
        <v>0</v>
      </c>
      <c r="CL33" s="133">
        <f t="shared" si="54"/>
        <v>0</v>
      </c>
      <c r="CM33" s="133">
        <f t="shared" si="55"/>
        <v>0</v>
      </c>
      <c r="CN33" s="133">
        <f t="shared" si="60"/>
        <v>0</v>
      </c>
      <c r="CO33" s="133">
        <f t="shared" si="28"/>
        <v>0</v>
      </c>
      <c r="CP33" s="26"/>
      <c r="CQ33" s="31" t="s">
        <v>6</v>
      </c>
      <c r="CR33" s="156">
        <f>COUNTIF($AA$5:$AA$199,"=0")</f>
        <v>0</v>
      </c>
      <c r="CS33" s="156">
        <f>COUNTIF($AA$5:$AA$199,"=1")</f>
        <v>0</v>
      </c>
      <c r="CT33" s="156">
        <f>COUNTIF($AA$5:$AA$199,"=2")</f>
        <v>0</v>
      </c>
      <c r="CU33" s="156">
        <f>COUNTIF($AA$5:$AA$199,"=3")</f>
        <v>0</v>
      </c>
      <c r="CV33" s="156">
        <f>COUNTIF($AA$5:$AA$199,"=4")</f>
        <v>0</v>
      </c>
      <c r="CW33" s="156">
        <f>COUNTIF($AA$5:$AA$199,"=5")</f>
        <v>0</v>
      </c>
      <c r="CX33" s="162"/>
      <c r="CY33" s="161"/>
      <c r="CZ33" s="161"/>
      <c r="DA33" s="161"/>
      <c r="DB33" s="161"/>
      <c r="DC33" s="173">
        <f>COUNTIF($CO5:$CO199,"=沒有回答")</f>
        <v>0</v>
      </c>
      <c r="DD33" s="182">
        <f t="shared" si="65"/>
        <v>0</v>
      </c>
      <c r="DE33" s="42"/>
      <c r="DF33" s="31" t="s">
        <v>6</v>
      </c>
      <c r="DG33" s="123">
        <f>IF($DD33=0,0,CR33/$DD33)</f>
        <v>0</v>
      </c>
      <c r="DH33" s="106">
        <f t="shared" si="66"/>
        <v>0</v>
      </c>
      <c r="DI33" s="106">
        <f t="shared" si="67"/>
        <v>0</v>
      </c>
      <c r="DJ33" s="106">
        <f t="shared" si="68"/>
        <v>0</v>
      </c>
      <c r="DK33" s="106">
        <f t="shared" si="69"/>
        <v>0</v>
      </c>
      <c r="DL33" s="106">
        <f t="shared" si="70"/>
        <v>0</v>
      </c>
      <c r="DM33" s="116"/>
      <c r="DN33" s="115"/>
      <c r="DO33" s="115"/>
      <c r="DP33" s="115"/>
      <c r="DQ33" s="115"/>
      <c r="DR33" s="119">
        <f t="shared" si="71"/>
        <v>0</v>
      </c>
      <c r="DS33" s="101">
        <f t="shared" si="72"/>
        <v>0</v>
      </c>
      <c r="DT33" s="122"/>
    </row>
    <row r="34" spans="1:124" ht="15.75">
      <c r="A34" s="135"/>
      <c r="B34" s="135"/>
      <c r="C34" s="218"/>
      <c r="D34" s="218"/>
      <c r="E34" s="136"/>
      <c r="F34" s="137"/>
      <c r="G34" s="137"/>
      <c r="H34" s="138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1"/>
      <c r="U34" s="142"/>
      <c r="V34" s="142"/>
      <c r="W34" s="142"/>
      <c r="X34" s="142"/>
      <c r="Y34" s="142"/>
      <c r="Z34" s="142"/>
      <c r="AA34" s="142"/>
      <c r="AB34" s="142"/>
      <c r="AC34" s="146"/>
      <c r="AD34" s="144"/>
      <c r="AE34" s="144"/>
      <c r="AF34" s="144"/>
      <c r="AG34" s="144"/>
      <c r="AH34" s="145"/>
      <c r="AI34" s="147"/>
      <c r="AJ34" s="148"/>
      <c r="AK34" s="149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"/>
      <c r="AX34" s="65">
        <f t="shared" si="0"/>
        <v>0</v>
      </c>
      <c r="AY34" s="133">
        <f t="shared" si="1"/>
        <v>0</v>
      </c>
      <c r="AZ34" s="247">
        <f t="shared" si="24"/>
        <v>0</v>
      </c>
      <c r="BA34" s="36"/>
      <c r="BB34" s="65">
        <f t="shared" si="2"/>
        <v>0</v>
      </c>
      <c r="BC34" s="133">
        <f t="shared" si="3"/>
        <v>0</v>
      </c>
      <c r="BD34" s="247">
        <f t="shared" si="25"/>
        <v>0</v>
      </c>
      <c r="BE34" s="26"/>
      <c r="BF34" s="65">
        <f t="shared" si="30"/>
        <v>0</v>
      </c>
      <c r="BG34" s="65">
        <f t="shared" si="31"/>
        <v>0</v>
      </c>
      <c r="BH34" s="65">
        <f t="shared" si="32"/>
        <v>0</v>
      </c>
      <c r="BI34" s="65">
        <f t="shared" si="33"/>
        <v>0</v>
      </c>
      <c r="BJ34" s="65">
        <f t="shared" si="34"/>
        <v>0</v>
      </c>
      <c r="BK34" s="65">
        <f t="shared" si="35"/>
        <v>0</v>
      </c>
      <c r="BL34" s="65">
        <f t="shared" si="36"/>
        <v>0</v>
      </c>
      <c r="BM34" s="65">
        <f t="shared" si="37"/>
        <v>0</v>
      </c>
      <c r="BN34" s="26">
        <f t="shared" si="26"/>
        <v>0</v>
      </c>
      <c r="BO34" s="56"/>
      <c r="BP34" s="26">
        <f t="shared" si="38"/>
        <v>0</v>
      </c>
      <c r="BQ34" s="26">
        <f t="shared" si="39"/>
        <v>0</v>
      </c>
      <c r="BR34" s="26">
        <f t="shared" si="40"/>
        <v>0</v>
      </c>
      <c r="BS34" s="26">
        <f t="shared" si="41"/>
        <v>0</v>
      </c>
      <c r="BT34" s="26">
        <f t="shared" si="42"/>
        <v>0</v>
      </c>
      <c r="BU34" s="26">
        <f t="shared" si="43"/>
        <v>0</v>
      </c>
      <c r="BV34" s="26">
        <f t="shared" si="44"/>
        <v>0</v>
      </c>
      <c r="BW34" s="26">
        <f t="shared" si="29"/>
        <v>0</v>
      </c>
      <c r="BX34" s="26">
        <f t="shared" si="27"/>
        <v>0</v>
      </c>
      <c r="BY34" s="26"/>
      <c r="BZ34" s="27">
        <f t="shared" si="11"/>
      </c>
      <c r="CA34" s="26"/>
      <c r="CB34" s="28">
        <f t="shared" si="45"/>
        <v>0</v>
      </c>
      <c r="CC34" s="26">
        <f t="shared" si="46"/>
        <v>0</v>
      </c>
      <c r="CD34" s="26">
        <f t="shared" si="47"/>
        <v>0</v>
      </c>
      <c r="CE34" s="26">
        <f t="shared" si="48"/>
        <v>0</v>
      </c>
      <c r="CF34" s="26">
        <f t="shared" si="49"/>
        <v>0</v>
      </c>
      <c r="CG34" s="26"/>
      <c r="CH34" s="133">
        <f t="shared" si="50"/>
        <v>0</v>
      </c>
      <c r="CI34" s="133">
        <f t="shared" si="51"/>
        <v>0</v>
      </c>
      <c r="CJ34" s="133">
        <f t="shared" si="52"/>
        <v>0</v>
      </c>
      <c r="CK34" s="133">
        <f t="shared" si="53"/>
        <v>0</v>
      </c>
      <c r="CL34" s="133">
        <f t="shared" si="54"/>
        <v>0</v>
      </c>
      <c r="CM34" s="133">
        <f t="shared" si="55"/>
        <v>0</v>
      </c>
      <c r="CN34" s="133">
        <f t="shared" si="60"/>
        <v>0</v>
      </c>
      <c r="CO34" s="133">
        <f t="shared" si="28"/>
        <v>0</v>
      </c>
      <c r="CP34" s="26"/>
      <c r="CQ34" s="31" t="s">
        <v>110</v>
      </c>
      <c r="CR34" s="156">
        <f>COUNTIF($AB$5:$AB$199,"=0")</f>
        <v>0</v>
      </c>
      <c r="CS34" s="156">
        <f>COUNTIF($AB$5:$AB$199,"=1")</f>
        <v>0</v>
      </c>
      <c r="CT34" s="156">
        <f>COUNTIF($AB$5:$AB$199,"=2")</f>
        <v>0</v>
      </c>
      <c r="CU34" s="156">
        <f>COUNTIF($AB$5:$AB$199,"=3")</f>
        <v>0</v>
      </c>
      <c r="CV34" s="156">
        <f>COUNTIF($AB$5:$AB$199,"=4")</f>
        <v>0</v>
      </c>
      <c r="CW34" s="156">
        <f>COUNTIF($AB$5:$AB$199,"=5")</f>
        <v>0</v>
      </c>
      <c r="CX34" s="162"/>
      <c r="CY34" s="161"/>
      <c r="CZ34" s="161"/>
      <c r="DA34" s="161"/>
      <c r="DB34" s="161"/>
      <c r="DC34" s="173">
        <f>COUNTIF($AY5:$AY199,"=沒有回答")</f>
        <v>0</v>
      </c>
      <c r="DD34" s="182">
        <f t="shared" si="65"/>
        <v>0</v>
      </c>
      <c r="DE34" s="36"/>
      <c r="DF34" s="31" t="s">
        <v>109</v>
      </c>
      <c r="DG34" s="123">
        <f>IF($DD34=0,0,CR34/$DD34)</f>
        <v>0</v>
      </c>
      <c r="DH34" s="106">
        <f aca="true" t="shared" si="73" ref="DH34:DL35">IF($DD34=0,0,CS34/$DD34)</f>
        <v>0</v>
      </c>
      <c r="DI34" s="106">
        <f t="shared" si="73"/>
        <v>0</v>
      </c>
      <c r="DJ34" s="106">
        <f t="shared" si="73"/>
        <v>0</v>
      </c>
      <c r="DK34" s="106">
        <f t="shared" si="73"/>
        <v>0</v>
      </c>
      <c r="DL34" s="106">
        <f t="shared" si="73"/>
        <v>0</v>
      </c>
      <c r="DM34" s="116"/>
      <c r="DN34" s="115"/>
      <c r="DO34" s="115"/>
      <c r="DP34" s="115"/>
      <c r="DQ34" s="115"/>
      <c r="DR34" s="119">
        <f t="shared" si="71"/>
        <v>0</v>
      </c>
      <c r="DS34" s="101">
        <f t="shared" si="72"/>
        <v>0</v>
      </c>
      <c r="DT34" s="122"/>
    </row>
    <row r="35" spans="1:124" ht="16.5" thickBot="1">
      <c r="A35" s="135"/>
      <c r="B35" s="135"/>
      <c r="C35" s="218"/>
      <c r="D35" s="218"/>
      <c r="E35" s="136"/>
      <c r="F35" s="137"/>
      <c r="G35" s="137"/>
      <c r="H35" s="138"/>
      <c r="I35" s="139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1"/>
      <c r="U35" s="142"/>
      <c r="V35" s="142"/>
      <c r="W35" s="142"/>
      <c r="X35" s="142"/>
      <c r="Y35" s="142"/>
      <c r="Z35" s="142"/>
      <c r="AA35" s="142"/>
      <c r="AB35" s="142"/>
      <c r="AC35" s="146"/>
      <c r="AD35" s="144"/>
      <c r="AE35" s="144"/>
      <c r="AF35" s="144"/>
      <c r="AG35" s="144"/>
      <c r="AH35" s="145"/>
      <c r="AI35" s="147"/>
      <c r="AJ35" s="148"/>
      <c r="AK35" s="149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"/>
      <c r="AX35" s="65">
        <f t="shared" si="0"/>
        <v>0</v>
      </c>
      <c r="AY35" s="133">
        <f t="shared" si="1"/>
        <v>0</v>
      </c>
      <c r="AZ35" s="247">
        <f t="shared" si="24"/>
        <v>0</v>
      </c>
      <c r="BA35" s="36"/>
      <c r="BB35" s="65">
        <f t="shared" si="2"/>
        <v>0</v>
      </c>
      <c r="BC35" s="133">
        <f t="shared" si="3"/>
        <v>0</v>
      </c>
      <c r="BD35" s="247">
        <f t="shared" si="25"/>
        <v>0</v>
      </c>
      <c r="BE35" s="26"/>
      <c r="BF35" s="65">
        <f t="shared" si="30"/>
        <v>0</v>
      </c>
      <c r="BG35" s="65">
        <f t="shared" si="31"/>
        <v>0</v>
      </c>
      <c r="BH35" s="65">
        <f t="shared" si="32"/>
        <v>0</v>
      </c>
      <c r="BI35" s="65">
        <f t="shared" si="33"/>
        <v>0</v>
      </c>
      <c r="BJ35" s="65">
        <f t="shared" si="34"/>
        <v>0</v>
      </c>
      <c r="BK35" s="65">
        <f t="shared" si="35"/>
        <v>0</v>
      </c>
      <c r="BL35" s="65">
        <f t="shared" si="36"/>
        <v>0</v>
      </c>
      <c r="BM35" s="65">
        <f t="shared" si="37"/>
        <v>0</v>
      </c>
      <c r="BN35" s="26">
        <f t="shared" si="26"/>
        <v>0</v>
      </c>
      <c r="BO35" s="56"/>
      <c r="BP35" s="26">
        <f t="shared" si="38"/>
        <v>0</v>
      </c>
      <c r="BQ35" s="26">
        <f t="shared" si="39"/>
        <v>0</v>
      </c>
      <c r="BR35" s="26">
        <f t="shared" si="40"/>
        <v>0</v>
      </c>
      <c r="BS35" s="26">
        <f t="shared" si="41"/>
        <v>0</v>
      </c>
      <c r="BT35" s="26">
        <f t="shared" si="42"/>
        <v>0</v>
      </c>
      <c r="BU35" s="26">
        <f t="shared" si="43"/>
        <v>0</v>
      </c>
      <c r="BV35" s="26">
        <f t="shared" si="44"/>
        <v>0</v>
      </c>
      <c r="BW35" s="26">
        <f t="shared" si="29"/>
        <v>0</v>
      </c>
      <c r="BX35" s="26">
        <f t="shared" si="27"/>
        <v>0</v>
      </c>
      <c r="BY35" s="26"/>
      <c r="BZ35" s="27">
        <f t="shared" si="11"/>
      </c>
      <c r="CA35" s="26"/>
      <c r="CB35" s="28">
        <f t="shared" si="45"/>
        <v>0</v>
      </c>
      <c r="CC35" s="26">
        <f t="shared" si="46"/>
        <v>0</v>
      </c>
      <c r="CD35" s="26">
        <f t="shared" si="47"/>
        <v>0</v>
      </c>
      <c r="CE35" s="26">
        <f t="shared" si="48"/>
        <v>0</v>
      </c>
      <c r="CF35" s="26">
        <f t="shared" si="49"/>
        <v>0</v>
      </c>
      <c r="CG35" s="26"/>
      <c r="CH35" s="133">
        <f t="shared" si="50"/>
        <v>0</v>
      </c>
      <c r="CI35" s="133">
        <f t="shared" si="51"/>
        <v>0</v>
      </c>
      <c r="CJ35" s="133">
        <f t="shared" si="52"/>
        <v>0</v>
      </c>
      <c r="CK35" s="133">
        <f t="shared" si="53"/>
        <v>0</v>
      </c>
      <c r="CL35" s="133">
        <f t="shared" si="54"/>
        <v>0</v>
      </c>
      <c r="CM35" s="133">
        <f t="shared" si="55"/>
        <v>0</v>
      </c>
      <c r="CN35" s="133">
        <f t="shared" si="60"/>
        <v>0</v>
      </c>
      <c r="CO35" s="133">
        <f t="shared" si="28"/>
        <v>0</v>
      </c>
      <c r="CP35" s="26"/>
      <c r="CQ35" s="31" t="s">
        <v>112</v>
      </c>
      <c r="CR35" s="156">
        <f>COUNTIF($AC$5:$AC$199,"=0")</f>
        <v>0</v>
      </c>
      <c r="CS35" s="156">
        <f>COUNTIF($AC$5:$AC$199,"=1")</f>
        <v>0</v>
      </c>
      <c r="CT35" s="156">
        <f>COUNTIF($AC$5:$AC$199,"=2")</f>
        <v>0</v>
      </c>
      <c r="CU35" s="156">
        <f>COUNTIF($AC$5:$AC$199,"=3")</f>
        <v>0</v>
      </c>
      <c r="CV35" s="156">
        <f>COUNTIF($AC$5:$AC$199,"=4")</f>
        <v>0</v>
      </c>
      <c r="CW35" s="156">
        <f>COUNTIF($AC$5:$AC$199,"=5")</f>
        <v>0</v>
      </c>
      <c r="CX35" s="162"/>
      <c r="CY35" s="161"/>
      <c r="CZ35" s="161"/>
      <c r="DA35" s="161"/>
      <c r="DB35" s="161"/>
      <c r="DC35" s="173">
        <f>COUNTIF($BC5:$BC199,"=沒有回答")</f>
        <v>0</v>
      </c>
      <c r="DD35" s="182">
        <f t="shared" si="65"/>
        <v>0</v>
      </c>
      <c r="DE35" s="36"/>
      <c r="DF35" s="31" t="s">
        <v>111</v>
      </c>
      <c r="DG35" s="123">
        <f>IF($DD35=0,0,CR35/$DD35)</f>
        <v>0</v>
      </c>
      <c r="DH35" s="106">
        <f t="shared" si="73"/>
        <v>0</v>
      </c>
      <c r="DI35" s="106">
        <f t="shared" si="73"/>
        <v>0</v>
      </c>
      <c r="DJ35" s="106">
        <f t="shared" si="73"/>
        <v>0</v>
      </c>
      <c r="DK35" s="106">
        <f t="shared" si="73"/>
        <v>0</v>
      </c>
      <c r="DL35" s="106">
        <f t="shared" si="73"/>
        <v>0</v>
      </c>
      <c r="DM35" s="116"/>
      <c r="DN35" s="115"/>
      <c r="DO35" s="115"/>
      <c r="DP35" s="115"/>
      <c r="DQ35" s="115"/>
      <c r="DR35" s="119">
        <f t="shared" si="71"/>
        <v>0</v>
      </c>
      <c r="DS35" s="101">
        <f t="shared" si="72"/>
        <v>0</v>
      </c>
      <c r="DT35" s="122"/>
    </row>
    <row r="36" spans="1:124" ht="17.25" thickBot="1" thickTop="1">
      <c r="A36" s="135"/>
      <c r="B36" s="135"/>
      <c r="C36" s="218"/>
      <c r="D36" s="218"/>
      <c r="E36" s="136"/>
      <c r="F36" s="137"/>
      <c r="G36" s="137"/>
      <c r="H36" s="138"/>
      <c r="I36" s="139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1"/>
      <c r="U36" s="142"/>
      <c r="V36" s="142"/>
      <c r="W36" s="142"/>
      <c r="X36" s="142"/>
      <c r="Y36" s="142"/>
      <c r="Z36" s="142"/>
      <c r="AA36" s="142"/>
      <c r="AB36" s="142"/>
      <c r="AC36" s="146"/>
      <c r="AD36" s="144"/>
      <c r="AE36" s="144"/>
      <c r="AF36" s="144"/>
      <c r="AG36" s="144"/>
      <c r="AH36" s="145"/>
      <c r="AI36" s="147"/>
      <c r="AJ36" s="148"/>
      <c r="AK36" s="149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"/>
      <c r="AX36" s="65">
        <f t="shared" si="0"/>
        <v>0</v>
      </c>
      <c r="AY36" s="133">
        <f t="shared" si="1"/>
        <v>0</v>
      </c>
      <c r="AZ36" s="247">
        <f t="shared" si="24"/>
        <v>0</v>
      </c>
      <c r="BA36" s="36"/>
      <c r="BB36" s="65">
        <f t="shared" si="2"/>
        <v>0</v>
      </c>
      <c r="BC36" s="133">
        <f t="shared" si="3"/>
        <v>0</v>
      </c>
      <c r="BD36" s="247">
        <f t="shared" si="25"/>
        <v>0</v>
      </c>
      <c r="BE36" s="26"/>
      <c r="BF36" s="65">
        <f t="shared" si="30"/>
        <v>0</v>
      </c>
      <c r="BG36" s="65">
        <f t="shared" si="31"/>
        <v>0</v>
      </c>
      <c r="BH36" s="65">
        <f t="shared" si="32"/>
        <v>0</v>
      </c>
      <c r="BI36" s="65">
        <f t="shared" si="33"/>
        <v>0</v>
      </c>
      <c r="BJ36" s="65">
        <f t="shared" si="34"/>
        <v>0</v>
      </c>
      <c r="BK36" s="65">
        <f t="shared" si="35"/>
        <v>0</v>
      </c>
      <c r="BL36" s="65">
        <f t="shared" si="36"/>
        <v>0</v>
      </c>
      <c r="BM36" s="65">
        <f t="shared" si="37"/>
        <v>0</v>
      </c>
      <c r="BN36" s="26">
        <f t="shared" si="26"/>
        <v>0</v>
      </c>
      <c r="BO36" s="56"/>
      <c r="BP36" s="26">
        <f t="shared" si="38"/>
        <v>0</v>
      </c>
      <c r="BQ36" s="26">
        <f t="shared" si="39"/>
        <v>0</v>
      </c>
      <c r="BR36" s="26">
        <f t="shared" si="40"/>
        <v>0</v>
      </c>
      <c r="BS36" s="26">
        <f t="shared" si="41"/>
        <v>0</v>
      </c>
      <c r="BT36" s="26">
        <f t="shared" si="42"/>
        <v>0</v>
      </c>
      <c r="BU36" s="26">
        <f t="shared" si="43"/>
        <v>0</v>
      </c>
      <c r="BV36" s="26">
        <f t="shared" si="44"/>
        <v>0</v>
      </c>
      <c r="BW36" s="26">
        <f t="shared" si="29"/>
        <v>0</v>
      </c>
      <c r="BX36" s="26">
        <f t="shared" si="27"/>
        <v>0</v>
      </c>
      <c r="BY36" s="26"/>
      <c r="BZ36" s="27">
        <f t="shared" si="11"/>
      </c>
      <c r="CA36" s="26"/>
      <c r="CB36" s="28">
        <f t="shared" si="45"/>
        <v>0</v>
      </c>
      <c r="CC36" s="26">
        <f t="shared" si="46"/>
        <v>0</v>
      </c>
      <c r="CD36" s="26">
        <f t="shared" si="47"/>
        <v>0</v>
      </c>
      <c r="CE36" s="26">
        <f t="shared" si="48"/>
        <v>0</v>
      </c>
      <c r="CF36" s="26">
        <f t="shared" si="49"/>
        <v>0</v>
      </c>
      <c r="CG36" s="26"/>
      <c r="CH36" s="133">
        <f t="shared" si="50"/>
        <v>0</v>
      </c>
      <c r="CI36" s="133">
        <f t="shared" si="51"/>
        <v>0</v>
      </c>
      <c r="CJ36" s="133">
        <f t="shared" si="52"/>
        <v>0</v>
      </c>
      <c r="CK36" s="133">
        <f t="shared" si="53"/>
        <v>0</v>
      </c>
      <c r="CL36" s="133">
        <f t="shared" si="54"/>
        <v>0</v>
      </c>
      <c r="CM36" s="133">
        <f t="shared" si="55"/>
        <v>0</v>
      </c>
      <c r="CN36" s="133">
        <f t="shared" si="60"/>
        <v>0</v>
      </c>
      <c r="CO36" s="133">
        <f t="shared" si="28"/>
        <v>0</v>
      </c>
      <c r="CP36" s="26"/>
      <c r="CQ36" s="31" t="s">
        <v>68</v>
      </c>
      <c r="CR36" s="34"/>
      <c r="CS36" s="156">
        <f>COUNTIF($AD$5:$AD$199,"=1")</f>
        <v>0</v>
      </c>
      <c r="CT36" s="156">
        <f>COUNTIF($AD$5:$AD$199,"=2")</f>
        <v>0</v>
      </c>
      <c r="CU36" s="43"/>
      <c r="CV36" s="179"/>
      <c r="CW36" s="179"/>
      <c r="CX36" s="179"/>
      <c r="CY36" s="158"/>
      <c r="CZ36" s="158"/>
      <c r="DA36" s="158"/>
      <c r="DB36" s="158"/>
      <c r="DC36" s="158"/>
      <c r="DD36" s="70">
        <f>SUM(CR36:DC36)</f>
        <v>0</v>
      </c>
      <c r="DE36" s="36"/>
      <c r="DF36" s="31" t="s">
        <v>68</v>
      </c>
      <c r="DG36" s="170"/>
      <c r="DH36" s="106">
        <f aca="true" t="shared" si="74" ref="DH36:DI40">IF($DD36=0,0,CS36/$DD36)</f>
        <v>0</v>
      </c>
      <c r="DI36" s="106">
        <f t="shared" si="74"/>
        <v>0</v>
      </c>
      <c r="DJ36" s="102"/>
      <c r="DK36" s="104"/>
      <c r="DL36" s="104"/>
      <c r="DM36" s="104"/>
      <c r="DN36" s="103"/>
      <c r="DO36" s="103"/>
      <c r="DP36" s="103"/>
      <c r="DQ36" s="186"/>
      <c r="DR36" s="103"/>
      <c r="DS36" s="101">
        <f t="shared" si="72"/>
        <v>0</v>
      </c>
      <c r="DT36" s="122"/>
    </row>
    <row r="37" spans="1:124" ht="16.5" thickTop="1">
      <c r="A37" s="135"/>
      <c r="B37" s="135"/>
      <c r="C37" s="218"/>
      <c r="D37" s="218"/>
      <c r="E37" s="136"/>
      <c r="F37" s="137"/>
      <c r="G37" s="137"/>
      <c r="H37" s="138"/>
      <c r="I37" s="139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  <c r="U37" s="142"/>
      <c r="V37" s="142"/>
      <c r="W37" s="142"/>
      <c r="X37" s="142"/>
      <c r="Y37" s="142"/>
      <c r="Z37" s="142"/>
      <c r="AA37" s="142"/>
      <c r="AB37" s="142"/>
      <c r="AC37" s="146"/>
      <c r="AD37" s="144"/>
      <c r="AE37" s="144"/>
      <c r="AF37" s="144"/>
      <c r="AG37" s="144"/>
      <c r="AH37" s="145"/>
      <c r="AI37" s="147"/>
      <c r="AJ37" s="148"/>
      <c r="AK37" s="149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"/>
      <c r="AX37" s="65">
        <f aca="true" t="shared" si="75" ref="AX37:AX68">IF(B37="",0,IF(AND(AZ37&lt;&gt;"",AZ37=0),0,1))</f>
        <v>0</v>
      </c>
      <c r="AY37" s="133">
        <f aca="true" t="shared" si="76" ref="AY37:AY68">IF(B37="",0,IF(AND(B37&lt;&gt;"",1&gt;=AB37&lt;=5),0,IF(AND(B37&lt;&gt;"",AB37=""),"沒有回答",0)))</f>
        <v>0</v>
      </c>
      <c r="AZ37" s="247">
        <f t="shared" si="24"/>
        <v>0</v>
      </c>
      <c r="BA37" s="36"/>
      <c r="BB37" s="65">
        <f aca="true" t="shared" si="77" ref="BB37:BB68">IF(B37="",0,IF(AND(BD37&lt;&gt;"",BD37=0),0,1))</f>
        <v>0</v>
      </c>
      <c r="BC37" s="133">
        <f aca="true" t="shared" si="78" ref="BC37:BC68">IF(B37="",0,IF(AND(B37&lt;&gt;"",1&gt;=AC37&lt;=5),0,IF(AND(B37&lt;&gt;"",AC37=""),"沒有回答",0)))</f>
        <v>0</v>
      </c>
      <c r="BD37" s="247">
        <f t="shared" si="25"/>
        <v>0</v>
      </c>
      <c r="BE37" s="26"/>
      <c r="BF37" s="65">
        <f t="shared" si="30"/>
        <v>0</v>
      </c>
      <c r="BG37" s="65">
        <f t="shared" si="31"/>
        <v>0</v>
      </c>
      <c r="BH37" s="65">
        <f t="shared" si="32"/>
        <v>0</v>
      </c>
      <c r="BI37" s="65">
        <f t="shared" si="33"/>
        <v>0</v>
      </c>
      <c r="BJ37" s="65">
        <f t="shared" si="34"/>
        <v>0</v>
      </c>
      <c r="BK37" s="65">
        <f t="shared" si="35"/>
        <v>0</v>
      </c>
      <c r="BL37" s="65">
        <f t="shared" si="36"/>
        <v>0</v>
      </c>
      <c r="BM37" s="65">
        <f t="shared" si="37"/>
        <v>0</v>
      </c>
      <c r="BN37" s="26">
        <f t="shared" si="26"/>
        <v>0</v>
      </c>
      <c r="BO37" s="56"/>
      <c r="BP37" s="26">
        <f t="shared" si="38"/>
        <v>0</v>
      </c>
      <c r="BQ37" s="26">
        <f t="shared" si="39"/>
        <v>0</v>
      </c>
      <c r="BR37" s="26">
        <f t="shared" si="40"/>
        <v>0</v>
      </c>
      <c r="BS37" s="26">
        <f t="shared" si="41"/>
        <v>0</v>
      </c>
      <c r="BT37" s="26">
        <f t="shared" si="42"/>
        <v>0</v>
      </c>
      <c r="BU37" s="26">
        <f t="shared" si="43"/>
        <v>0</v>
      </c>
      <c r="BV37" s="26">
        <f t="shared" si="44"/>
        <v>0</v>
      </c>
      <c r="BW37" s="26">
        <f t="shared" si="29"/>
        <v>0</v>
      </c>
      <c r="BX37" s="26">
        <f t="shared" si="27"/>
        <v>0</v>
      </c>
      <c r="BY37" s="26"/>
      <c r="BZ37" s="27">
        <f aca="true" t="shared" si="79" ref="BZ37:BZ68">IF(BN37=0,"",BX37/BN37)</f>
      </c>
      <c r="CA37" s="26"/>
      <c r="CB37" s="28">
        <f t="shared" si="45"/>
        <v>0</v>
      </c>
      <c r="CC37" s="26">
        <f t="shared" si="46"/>
        <v>0</v>
      </c>
      <c r="CD37" s="26">
        <f t="shared" si="47"/>
        <v>0</v>
      </c>
      <c r="CE37" s="26">
        <f t="shared" si="48"/>
        <v>0</v>
      </c>
      <c r="CF37" s="26">
        <f t="shared" si="49"/>
        <v>0</v>
      </c>
      <c r="CG37" s="26"/>
      <c r="CH37" s="133">
        <f t="shared" si="50"/>
        <v>0</v>
      </c>
      <c r="CI37" s="133">
        <f t="shared" si="51"/>
        <v>0</v>
      </c>
      <c r="CJ37" s="133">
        <f t="shared" si="52"/>
        <v>0</v>
      </c>
      <c r="CK37" s="133">
        <f t="shared" si="53"/>
        <v>0</v>
      </c>
      <c r="CL37" s="133">
        <f t="shared" si="54"/>
        <v>0</v>
      </c>
      <c r="CM37" s="133">
        <f t="shared" si="55"/>
        <v>0</v>
      </c>
      <c r="CN37" s="133">
        <f t="shared" si="60"/>
        <v>0</v>
      </c>
      <c r="CO37" s="133">
        <f t="shared" si="28"/>
        <v>0</v>
      </c>
      <c r="CP37" s="26"/>
      <c r="CQ37" s="31" t="s">
        <v>36</v>
      </c>
      <c r="CR37" s="44"/>
      <c r="CS37" s="156">
        <f>COUNTIF($AE$5:$AE$199,"=1")</f>
        <v>0</v>
      </c>
      <c r="CT37" s="156">
        <f>COUNTIF($AE$5:$AE$199,"=2")</f>
        <v>0</v>
      </c>
      <c r="CU37" s="156">
        <f>COUNTIF($AE$5:$AE$199,"=3")</f>
        <v>0</v>
      </c>
      <c r="CV37" s="156">
        <f>COUNTIF($AE$5:$AE$199,"=4")</f>
        <v>0</v>
      </c>
      <c r="CW37" s="156">
        <f>COUNTIF($AE$5:$AE$199,"=5")</f>
        <v>0</v>
      </c>
      <c r="CX37" s="156">
        <f>COUNTIF($AE$5:$AE$199,"=6")</f>
        <v>0</v>
      </c>
      <c r="CY37" s="162"/>
      <c r="CZ37" s="161"/>
      <c r="DA37" s="161"/>
      <c r="DB37" s="161"/>
      <c r="DC37" s="161"/>
      <c r="DD37" s="70">
        <f>SUM(CR37:DC37)</f>
        <v>0</v>
      </c>
      <c r="DE37" s="36"/>
      <c r="DF37" s="31" t="s">
        <v>36</v>
      </c>
      <c r="DG37" s="170"/>
      <c r="DH37" s="106">
        <f t="shared" si="74"/>
        <v>0</v>
      </c>
      <c r="DI37" s="106">
        <f t="shared" si="74"/>
        <v>0</v>
      </c>
      <c r="DJ37" s="106">
        <f>IF($DD37=0,0,CU37/$DD37)</f>
        <v>0</v>
      </c>
      <c r="DK37" s="106">
        <f>IF($DD37=0,0,CV37/$DD37)</f>
        <v>0</v>
      </c>
      <c r="DL37" s="106">
        <f>IF($DD37=0,0,CW37/$DD37)</f>
        <v>0</v>
      </c>
      <c r="DM37" s="106">
        <f>IF($DD37=0,0,CX37/$DD37)</f>
        <v>0</v>
      </c>
      <c r="DN37" s="116"/>
      <c r="DO37" s="115"/>
      <c r="DP37" s="115"/>
      <c r="DQ37" s="115"/>
      <c r="DR37" s="115"/>
      <c r="DS37" s="101">
        <f t="shared" si="72"/>
        <v>0</v>
      </c>
      <c r="DT37" s="122"/>
    </row>
    <row r="38" spans="1:124" ht="15.75">
      <c r="A38" s="135"/>
      <c r="B38" s="135"/>
      <c r="C38" s="218"/>
      <c r="D38" s="218"/>
      <c r="E38" s="136"/>
      <c r="F38" s="137"/>
      <c r="G38" s="137"/>
      <c r="H38" s="138"/>
      <c r="I38" s="139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  <c r="U38" s="142"/>
      <c r="V38" s="142"/>
      <c r="W38" s="142"/>
      <c r="X38" s="142"/>
      <c r="Y38" s="142"/>
      <c r="Z38" s="142"/>
      <c r="AA38" s="142"/>
      <c r="AB38" s="142"/>
      <c r="AC38" s="146"/>
      <c r="AD38" s="144"/>
      <c r="AE38" s="144"/>
      <c r="AF38" s="144"/>
      <c r="AG38" s="144"/>
      <c r="AH38" s="145"/>
      <c r="AI38" s="147"/>
      <c r="AJ38" s="148"/>
      <c r="AK38" s="149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"/>
      <c r="AX38" s="65">
        <f t="shared" si="75"/>
        <v>0</v>
      </c>
      <c r="AY38" s="133">
        <f t="shared" si="76"/>
        <v>0</v>
      </c>
      <c r="AZ38" s="247">
        <f t="shared" si="24"/>
        <v>0</v>
      </c>
      <c r="BA38" s="36"/>
      <c r="BB38" s="65">
        <f t="shared" si="77"/>
        <v>0</v>
      </c>
      <c r="BC38" s="133">
        <f t="shared" si="78"/>
        <v>0</v>
      </c>
      <c r="BD38" s="247">
        <f t="shared" si="25"/>
        <v>0</v>
      </c>
      <c r="BE38" s="26"/>
      <c r="BF38" s="65">
        <f t="shared" si="30"/>
        <v>0</v>
      </c>
      <c r="BG38" s="65">
        <f t="shared" si="31"/>
        <v>0</v>
      </c>
      <c r="BH38" s="65">
        <f t="shared" si="32"/>
        <v>0</v>
      </c>
      <c r="BI38" s="65">
        <f t="shared" si="33"/>
        <v>0</v>
      </c>
      <c r="BJ38" s="65">
        <f t="shared" si="34"/>
        <v>0</v>
      </c>
      <c r="BK38" s="65">
        <f t="shared" si="35"/>
        <v>0</v>
      </c>
      <c r="BL38" s="65">
        <f t="shared" si="36"/>
        <v>0</v>
      </c>
      <c r="BM38" s="65">
        <f t="shared" si="37"/>
        <v>0</v>
      </c>
      <c r="BN38" s="26">
        <f t="shared" si="26"/>
        <v>0</v>
      </c>
      <c r="BO38" s="56"/>
      <c r="BP38" s="26">
        <f t="shared" si="38"/>
        <v>0</v>
      </c>
      <c r="BQ38" s="26">
        <f t="shared" si="39"/>
        <v>0</v>
      </c>
      <c r="BR38" s="26">
        <f t="shared" si="40"/>
        <v>0</v>
      </c>
      <c r="BS38" s="26">
        <f t="shared" si="41"/>
        <v>0</v>
      </c>
      <c r="BT38" s="26">
        <f t="shared" si="42"/>
        <v>0</v>
      </c>
      <c r="BU38" s="26">
        <f t="shared" si="43"/>
        <v>0</v>
      </c>
      <c r="BV38" s="26">
        <f t="shared" si="44"/>
        <v>0</v>
      </c>
      <c r="BW38" s="26">
        <f t="shared" si="29"/>
        <v>0</v>
      </c>
      <c r="BX38" s="26">
        <f t="shared" si="27"/>
        <v>0</v>
      </c>
      <c r="BY38" s="26"/>
      <c r="BZ38" s="27">
        <f t="shared" si="79"/>
      </c>
      <c r="CA38" s="26"/>
      <c r="CB38" s="28">
        <f t="shared" si="45"/>
        <v>0</v>
      </c>
      <c r="CC38" s="26">
        <f t="shared" si="46"/>
        <v>0</v>
      </c>
      <c r="CD38" s="26">
        <f t="shared" si="47"/>
        <v>0</v>
      </c>
      <c r="CE38" s="26">
        <f t="shared" si="48"/>
        <v>0</v>
      </c>
      <c r="CF38" s="26">
        <f t="shared" si="49"/>
        <v>0</v>
      </c>
      <c r="CG38" s="26"/>
      <c r="CH38" s="133">
        <f t="shared" si="50"/>
        <v>0</v>
      </c>
      <c r="CI38" s="133">
        <f t="shared" si="51"/>
        <v>0</v>
      </c>
      <c r="CJ38" s="133">
        <f t="shared" si="52"/>
        <v>0</v>
      </c>
      <c r="CK38" s="133">
        <f t="shared" si="53"/>
        <v>0</v>
      </c>
      <c r="CL38" s="133">
        <f t="shared" si="54"/>
        <v>0</v>
      </c>
      <c r="CM38" s="133">
        <f t="shared" si="55"/>
        <v>0</v>
      </c>
      <c r="CN38" s="133">
        <f t="shared" si="60"/>
        <v>0</v>
      </c>
      <c r="CO38" s="133">
        <f t="shared" si="28"/>
        <v>0</v>
      </c>
      <c r="CP38" s="26"/>
      <c r="CQ38" s="31" t="s">
        <v>37</v>
      </c>
      <c r="CR38" s="44"/>
      <c r="CS38" s="156">
        <f>COUNTIF($AF$5:$AF$199,"=1")</f>
        <v>0</v>
      </c>
      <c r="CT38" s="156">
        <f>COUNTIF($AF$5:$AF$199,"=2")</f>
        <v>0</v>
      </c>
      <c r="CU38" s="156">
        <f>COUNTIF($AF$5:$AF$199,"=3")</f>
        <v>0</v>
      </c>
      <c r="CV38" s="156">
        <f>COUNTIF($AF$5:$AF$199,"=4")</f>
        <v>0</v>
      </c>
      <c r="CW38" s="78"/>
      <c r="CX38" s="79"/>
      <c r="CY38" s="89"/>
      <c r="CZ38" s="89"/>
      <c r="DA38" s="82"/>
      <c r="DB38" s="82"/>
      <c r="DC38" s="82"/>
      <c r="DD38" s="70">
        <f>SUM(CR38:DC38)</f>
        <v>0</v>
      </c>
      <c r="DE38" s="36"/>
      <c r="DF38" s="31" t="s">
        <v>37</v>
      </c>
      <c r="DG38" s="170"/>
      <c r="DH38" s="106">
        <f t="shared" si="74"/>
        <v>0</v>
      </c>
      <c r="DI38" s="106">
        <f t="shared" si="74"/>
        <v>0</v>
      </c>
      <c r="DJ38" s="106">
        <f aca="true" t="shared" si="80" ref="DJ38:DK40">IF($DD38=0,0,CU38/$DD38)</f>
        <v>0</v>
      </c>
      <c r="DK38" s="106">
        <f t="shared" si="80"/>
        <v>0</v>
      </c>
      <c r="DL38" s="107"/>
      <c r="DM38" s="108"/>
      <c r="DN38" s="124"/>
      <c r="DO38" s="124"/>
      <c r="DP38" s="125"/>
      <c r="DQ38" s="125"/>
      <c r="DR38" s="125"/>
      <c r="DS38" s="101">
        <f t="shared" si="72"/>
        <v>0</v>
      </c>
      <c r="DT38" s="122"/>
    </row>
    <row r="39" spans="1:124" ht="15.75">
      <c r="A39" s="135"/>
      <c r="B39" s="135"/>
      <c r="C39" s="218"/>
      <c r="D39" s="218"/>
      <c r="E39" s="136"/>
      <c r="F39" s="137"/>
      <c r="G39" s="137"/>
      <c r="H39" s="138"/>
      <c r="I39" s="139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1"/>
      <c r="U39" s="142"/>
      <c r="V39" s="142"/>
      <c r="W39" s="142"/>
      <c r="X39" s="142"/>
      <c r="Y39" s="142"/>
      <c r="Z39" s="142"/>
      <c r="AA39" s="142"/>
      <c r="AB39" s="142"/>
      <c r="AC39" s="146"/>
      <c r="AD39" s="144"/>
      <c r="AE39" s="144"/>
      <c r="AF39" s="144"/>
      <c r="AG39" s="144"/>
      <c r="AH39" s="145"/>
      <c r="AI39" s="147"/>
      <c r="AJ39" s="148"/>
      <c r="AK39" s="149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"/>
      <c r="AX39" s="65">
        <f t="shared" si="75"/>
        <v>0</v>
      </c>
      <c r="AY39" s="133">
        <f t="shared" si="76"/>
        <v>0</v>
      </c>
      <c r="AZ39" s="247">
        <f t="shared" si="24"/>
        <v>0</v>
      </c>
      <c r="BA39" s="36"/>
      <c r="BB39" s="65">
        <f t="shared" si="77"/>
        <v>0</v>
      </c>
      <c r="BC39" s="133">
        <f t="shared" si="78"/>
        <v>0</v>
      </c>
      <c r="BD39" s="247">
        <f t="shared" si="25"/>
        <v>0</v>
      </c>
      <c r="BE39" s="26"/>
      <c r="BF39" s="65">
        <f t="shared" si="30"/>
        <v>0</v>
      </c>
      <c r="BG39" s="65">
        <f t="shared" si="31"/>
        <v>0</v>
      </c>
      <c r="BH39" s="65">
        <f t="shared" si="32"/>
        <v>0</v>
      </c>
      <c r="BI39" s="65">
        <f t="shared" si="33"/>
        <v>0</v>
      </c>
      <c r="BJ39" s="65">
        <f t="shared" si="34"/>
        <v>0</v>
      </c>
      <c r="BK39" s="65">
        <f t="shared" si="35"/>
        <v>0</v>
      </c>
      <c r="BL39" s="65">
        <f t="shared" si="36"/>
        <v>0</v>
      </c>
      <c r="BM39" s="65">
        <f t="shared" si="37"/>
        <v>0</v>
      </c>
      <c r="BN39" s="26">
        <f t="shared" si="26"/>
        <v>0</v>
      </c>
      <c r="BO39" s="56"/>
      <c r="BP39" s="26">
        <f t="shared" si="38"/>
        <v>0</v>
      </c>
      <c r="BQ39" s="26">
        <f t="shared" si="39"/>
        <v>0</v>
      </c>
      <c r="BR39" s="26">
        <f t="shared" si="40"/>
        <v>0</v>
      </c>
      <c r="BS39" s="26">
        <f t="shared" si="41"/>
        <v>0</v>
      </c>
      <c r="BT39" s="26">
        <f t="shared" si="42"/>
        <v>0</v>
      </c>
      <c r="BU39" s="26">
        <f t="shared" si="43"/>
        <v>0</v>
      </c>
      <c r="BV39" s="26">
        <f t="shared" si="44"/>
        <v>0</v>
      </c>
      <c r="BW39" s="26">
        <f t="shared" si="29"/>
        <v>0</v>
      </c>
      <c r="BX39" s="26">
        <f t="shared" si="27"/>
        <v>0</v>
      </c>
      <c r="BY39" s="26"/>
      <c r="BZ39" s="27">
        <f t="shared" si="79"/>
      </c>
      <c r="CA39" s="26"/>
      <c r="CB39" s="28">
        <f t="shared" si="45"/>
        <v>0</v>
      </c>
      <c r="CC39" s="26">
        <f t="shared" si="46"/>
        <v>0</v>
      </c>
      <c r="CD39" s="26">
        <f t="shared" si="47"/>
        <v>0</v>
      </c>
      <c r="CE39" s="26">
        <f t="shared" si="48"/>
        <v>0</v>
      </c>
      <c r="CF39" s="26">
        <f t="shared" si="49"/>
        <v>0</v>
      </c>
      <c r="CG39" s="26"/>
      <c r="CH39" s="133">
        <f t="shared" si="50"/>
        <v>0</v>
      </c>
      <c r="CI39" s="133">
        <f t="shared" si="51"/>
        <v>0</v>
      </c>
      <c r="CJ39" s="133">
        <f t="shared" si="52"/>
        <v>0</v>
      </c>
      <c r="CK39" s="133">
        <f t="shared" si="53"/>
        <v>0</v>
      </c>
      <c r="CL39" s="133">
        <f t="shared" si="54"/>
        <v>0</v>
      </c>
      <c r="CM39" s="133">
        <f t="shared" si="55"/>
        <v>0</v>
      </c>
      <c r="CN39" s="133">
        <f t="shared" si="60"/>
        <v>0</v>
      </c>
      <c r="CO39" s="133">
        <f t="shared" si="28"/>
        <v>0</v>
      </c>
      <c r="CP39" s="26"/>
      <c r="CQ39" s="31" t="s">
        <v>38</v>
      </c>
      <c r="CR39" s="44"/>
      <c r="CS39" s="156">
        <f>COUNTIF($AG$5:$AG$199,"=1")</f>
        <v>0</v>
      </c>
      <c r="CT39" s="156">
        <f>COUNTIF($AG$5:$AG$199,"=2")</f>
        <v>0</v>
      </c>
      <c r="CU39" s="156">
        <f>COUNTIF($AG$5:$AG$199,"=3")</f>
        <v>0</v>
      </c>
      <c r="CV39" s="156">
        <f>COUNTIF($AG$5:$AG$199,"=4")</f>
        <v>0</v>
      </c>
      <c r="CW39" s="156">
        <f>COUNTIF($AG$5:$AG$199,"=5")</f>
        <v>0</v>
      </c>
      <c r="CX39" s="156">
        <f>COUNTIF($AG$5:$AG$199,"=6")</f>
        <v>0</v>
      </c>
      <c r="CY39" s="156">
        <f>COUNTIF($AG$5:$AG$199,"=7")</f>
        <v>0</v>
      </c>
      <c r="CZ39" s="156">
        <f>COUNTIF($AG$5:$AG$199,"=8")</f>
        <v>0</v>
      </c>
      <c r="DA39" s="82"/>
      <c r="DB39" s="82"/>
      <c r="DC39" s="160"/>
      <c r="DD39" s="70">
        <f>SUM(CR39:DC39)</f>
        <v>0</v>
      </c>
      <c r="DE39" s="36"/>
      <c r="DF39" s="31" t="s">
        <v>38</v>
      </c>
      <c r="DG39" s="170"/>
      <c r="DH39" s="106">
        <f t="shared" si="74"/>
        <v>0</v>
      </c>
      <c r="DI39" s="106">
        <f t="shared" si="74"/>
        <v>0</v>
      </c>
      <c r="DJ39" s="106">
        <f t="shared" si="80"/>
        <v>0</v>
      </c>
      <c r="DK39" s="106">
        <f t="shared" si="80"/>
        <v>0</v>
      </c>
      <c r="DL39" s="106">
        <f>IF($DD39=0,0,CW39/$DD39)</f>
        <v>0</v>
      </c>
      <c r="DM39" s="106">
        <f>IF($DD39=0,0,CX39/$DD39)</f>
        <v>0</v>
      </c>
      <c r="DN39" s="106">
        <f>IF($DD39=0,0,CY39/$DD39)</f>
        <v>0</v>
      </c>
      <c r="DO39" s="106">
        <f>IF($DD39=0,0,CZ39/$DD39)</f>
        <v>0</v>
      </c>
      <c r="DP39" s="115"/>
      <c r="DQ39" s="115"/>
      <c r="DR39" s="115"/>
      <c r="DS39" s="101">
        <f t="shared" si="72"/>
        <v>0</v>
      </c>
      <c r="DT39" s="122"/>
    </row>
    <row r="40" spans="1:124" ht="16.5" thickBot="1">
      <c r="A40" s="135"/>
      <c r="B40" s="135"/>
      <c r="C40" s="218"/>
      <c r="D40" s="218"/>
      <c r="E40" s="136"/>
      <c r="F40" s="137"/>
      <c r="G40" s="137"/>
      <c r="H40" s="138"/>
      <c r="I40" s="139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1"/>
      <c r="U40" s="142"/>
      <c r="V40" s="142"/>
      <c r="W40" s="142"/>
      <c r="X40" s="142"/>
      <c r="Y40" s="142"/>
      <c r="Z40" s="142"/>
      <c r="AA40" s="142"/>
      <c r="AB40" s="142"/>
      <c r="AC40" s="146"/>
      <c r="AD40" s="144"/>
      <c r="AE40" s="144"/>
      <c r="AF40" s="144"/>
      <c r="AG40" s="144"/>
      <c r="AH40" s="145"/>
      <c r="AI40" s="147"/>
      <c r="AJ40" s="148"/>
      <c r="AK40" s="149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"/>
      <c r="AX40" s="65">
        <f t="shared" si="75"/>
        <v>0</v>
      </c>
      <c r="AY40" s="133">
        <f t="shared" si="76"/>
        <v>0</v>
      </c>
      <c r="AZ40" s="247">
        <f t="shared" si="24"/>
        <v>0</v>
      </c>
      <c r="BA40" s="36"/>
      <c r="BB40" s="65">
        <f t="shared" si="77"/>
        <v>0</v>
      </c>
      <c r="BC40" s="133">
        <f t="shared" si="78"/>
        <v>0</v>
      </c>
      <c r="BD40" s="247">
        <f t="shared" si="25"/>
        <v>0</v>
      </c>
      <c r="BE40" s="26"/>
      <c r="BF40" s="65">
        <f t="shared" si="30"/>
        <v>0</v>
      </c>
      <c r="BG40" s="65">
        <f t="shared" si="31"/>
        <v>0</v>
      </c>
      <c r="BH40" s="65">
        <f t="shared" si="32"/>
        <v>0</v>
      </c>
      <c r="BI40" s="65">
        <f t="shared" si="33"/>
        <v>0</v>
      </c>
      <c r="BJ40" s="65">
        <f t="shared" si="34"/>
        <v>0</v>
      </c>
      <c r="BK40" s="65">
        <f t="shared" si="35"/>
        <v>0</v>
      </c>
      <c r="BL40" s="65">
        <f t="shared" si="36"/>
        <v>0</v>
      </c>
      <c r="BM40" s="65">
        <f t="shared" si="37"/>
        <v>0</v>
      </c>
      <c r="BN40" s="26">
        <f t="shared" si="26"/>
        <v>0</v>
      </c>
      <c r="BO40" s="56"/>
      <c r="BP40" s="26">
        <f t="shared" si="38"/>
        <v>0</v>
      </c>
      <c r="BQ40" s="26">
        <f t="shared" si="39"/>
        <v>0</v>
      </c>
      <c r="BR40" s="26">
        <f t="shared" si="40"/>
        <v>0</v>
      </c>
      <c r="BS40" s="26">
        <f t="shared" si="41"/>
        <v>0</v>
      </c>
      <c r="BT40" s="26">
        <f t="shared" si="42"/>
        <v>0</v>
      </c>
      <c r="BU40" s="26">
        <f t="shared" si="43"/>
        <v>0</v>
      </c>
      <c r="BV40" s="26">
        <f t="shared" si="44"/>
        <v>0</v>
      </c>
      <c r="BW40" s="26">
        <f t="shared" si="29"/>
        <v>0</v>
      </c>
      <c r="BX40" s="26">
        <f t="shared" si="27"/>
        <v>0</v>
      </c>
      <c r="BY40" s="26"/>
      <c r="BZ40" s="27">
        <f t="shared" si="79"/>
      </c>
      <c r="CA40" s="26"/>
      <c r="CB40" s="28">
        <f t="shared" si="45"/>
        <v>0</v>
      </c>
      <c r="CC40" s="26">
        <f t="shared" si="46"/>
        <v>0</v>
      </c>
      <c r="CD40" s="26">
        <f t="shared" si="47"/>
        <v>0</v>
      </c>
      <c r="CE40" s="26">
        <f t="shared" si="48"/>
        <v>0</v>
      </c>
      <c r="CF40" s="26">
        <f t="shared" si="49"/>
        <v>0</v>
      </c>
      <c r="CG40" s="26"/>
      <c r="CH40" s="133">
        <f t="shared" si="50"/>
        <v>0</v>
      </c>
      <c r="CI40" s="133">
        <f t="shared" si="51"/>
        <v>0</v>
      </c>
      <c r="CJ40" s="133">
        <f t="shared" si="52"/>
        <v>0</v>
      </c>
      <c r="CK40" s="133">
        <f t="shared" si="53"/>
        <v>0</v>
      </c>
      <c r="CL40" s="133">
        <f t="shared" si="54"/>
        <v>0</v>
      </c>
      <c r="CM40" s="133">
        <f t="shared" si="55"/>
        <v>0</v>
      </c>
      <c r="CN40" s="133">
        <f t="shared" si="60"/>
        <v>0</v>
      </c>
      <c r="CO40" s="133">
        <f t="shared" si="28"/>
        <v>0</v>
      </c>
      <c r="CP40" s="26"/>
      <c r="CQ40" s="163" t="s">
        <v>39</v>
      </c>
      <c r="CR40" s="46"/>
      <c r="CS40" s="156">
        <f>COUNTIF($AH$5:$AH$199,"=1")</f>
        <v>0</v>
      </c>
      <c r="CT40" s="156">
        <f>COUNTIF($AH$5:$AH$199,"=2")</f>
        <v>0</v>
      </c>
      <c r="CU40" s="156">
        <f>COUNTIF($AH$5:$AH$199,"=3")</f>
        <v>0</v>
      </c>
      <c r="CV40" s="156">
        <f>COUNTIF($AH$5:$AH$199,"=4")</f>
        <v>0</v>
      </c>
      <c r="CW40" s="156">
        <f>COUNTIF($AH$5:$AH$199,"=5")</f>
        <v>0</v>
      </c>
      <c r="CX40" s="156">
        <f>COUNTIF($AH$5:$AH$199,"=6")</f>
        <v>0</v>
      </c>
      <c r="CY40" s="90"/>
      <c r="CZ40" s="90"/>
      <c r="DA40" s="91"/>
      <c r="DB40" s="91"/>
      <c r="DC40" s="91"/>
      <c r="DD40" s="175">
        <f>SUM(CR40:DC40)</f>
        <v>0</v>
      </c>
      <c r="DE40" s="22"/>
      <c r="DF40" s="163" t="s">
        <v>39</v>
      </c>
      <c r="DG40" s="171"/>
      <c r="DH40" s="106">
        <f t="shared" si="74"/>
        <v>0</v>
      </c>
      <c r="DI40" s="106">
        <f t="shared" si="74"/>
        <v>0</v>
      </c>
      <c r="DJ40" s="106">
        <f t="shared" si="80"/>
        <v>0</v>
      </c>
      <c r="DK40" s="106">
        <f t="shared" si="80"/>
        <v>0</v>
      </c>
      <c r="DL40" s="106">
        <f>IF($DD40=0,0,CW40/$DD40)</f>
        <v>0</v>
      </c>
      <c r="DM40" s="106">
        <f>IF($DD40=0,0,CX40/$DD40)</f>
        <v>0</v>
      </c>
      <c r="DN40" s="126"/>
      <c r="DO40" s="127"/>
      <c r="DP40" s="128"/>
      <c r="DQ40" s="128"/>
      <c r="DR40" s="128"/>
      <c r="DS40" s="129">
        <f>SUM(DG40:DR40)</f>
        <v>0</v>
      </c>
      <c r="DT40" s="122"/>
    </row>
    <row r="41" spans="1:124" ht="16.5" thickTop="1">
      <c r="A41" s="135"/>
      <c r="B41" s="135"/>
      <c r="C41" s="218"/>
      <c r="D41" s="218"/>
      <c r="E41" s="136"/>
      <c r="F41" s="137"/>
      <c r="G41" s="137"/>
      <c r="H41" s="138"/>
      <c r="I41" s="139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1"/>
      <c r="U41" s="142"/>
      <c r="V41" s="142"/>
      <c r="W41" s="142"/>
      <c r="X41" s="142"/>
      <c r="Y41" s="142"/>
      <c r="Z41" s="142"/>
      <c r="AA41" s="142"/>
      <c r="AB41" s="142"/>
      <c r="AC41" s="146"/>
      <c r="AD41" s="144"/>
      <c r="AE41" s="144"/>
      <c r="AF41" s="144"/>
      <c r="AG41" s="144"/>
      <c r="AH41" s="145"/>
      <c r="AI41" s="147"/>
      <c r="AJ41" s="148"/>
      <c r="AK41" s="149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"/>
      <c r="AX41" s="65">
        <f t="shared" si="75"/>
        <v>0</v>
      </c>
      <c r="AY41" s="133">
        <f t="shared" si="76"/>
        <v>0</v>
      </c>
      <c r="AZ41" s="247">
        <f t="shared" si="24"/>
        <v>0</v>
      </c>
      <c r="BA41" s="36"/>
      <c r="BB41" s="65">
        <f t="shared" si="77"/>
        <v>0</v>
      </c>
      <c r="BC41" s="133">
        <f t="shared" si="78"/>
        <v>0</v>
      </c>
      <c r="BD41" s="247">
        <f t="shared" si="25"/>
        <v>0</v>
      </c>
      <c r="BE41" s="26"/>
      <c r="BF41" s="65">
        <f t="shared" si="30"/>
        <v>0</v>
      </c>
      <c r="BG41" s="65">
        <f t="shared" si="31"/>
        <v>0</v>
      </c>
      <c r="BH41" s="65">
        <f t="shared" si="32"/>
        <v>0</v>
      </c>
      <c r="BI41" s="65">
        <f t="shared" si="33"/>
        <v>0</v>
      </c>
      <c r="BJ41" s="65">
        <f t="shared" si="34"/>
        <v>0</v>
      </c>
      <c r="BK41" s="65">
        <f t="shared" si="35"/>
        <v>0</v>
      </c>
      <c r="BL41" s="65">
        <f t="shared" si="36"/>
        <v>0</v>
      </c>
      <c r="BM41" s="65">
        <f t="shared" si="37"/>
        <v>0</v>
      </c>
      <c r="BN41" s="26">
        <f t="shared" si="26"/>
        <v>0</v>
      </c>
      <c r="BO41" s="56"/>
      <c r="BP41" s="26">
        <f t="shared" si="38"/>
        <v>0</v>
      </c>
      <c r="BQ41" s="26">
        <f t="shared" si="39"/>
        <v>0</v>
      </c>
      <c r="BR41" s="26">
        <f t="shared" si="40"/>
        <v>0</v>
      </c>
      <c r="BS41" s="26">
        <f t="shared" si="41"/>
        <v>0</v>
      </c>
      <c r="BT41" s="26">
        <f t="shared" si="42"/>
        <v>0</v>
      </c>
      <c r="BU41" s="26">
        <f t="shared" si="43"/>
        <v>0</v>
      </c>
      <c r="BV41" s="26">
        <f t="shared" si="44"/>
        <v>0</v>
      </c>
      <c r="BW41" s="26">
        <f t="shared" si="29"/>
        <v>0</v>
      </c>
      <c r="BX41" s="26">
        <f t="shared" si="27"/>
        <v>0</v>
      </c>
      <c r="BY41" s="26"/>
      <c r="BZ41" s="27">
        <f t="shared" si="79"/>
      </c>
      <c r="CA41" s="26"/>
      <c r="CB41" s="28">
        <f t="shared" si="45"/>
        <v>0</v>
      </c>
      <c r="CC41" s="26">
        <f t="shared" si="46"/>
        <v>0</v>
      </c>
      <c r="CD41" s="26">
        <f t="shared" si="47"/>
        <v>0</v>
      </c>
      <c r="CE41" s="26">
        <f t="shared" si="48"/>
        <v>0</v>
      </c>
      <c r="CF41" s="26">
        <f t="shared" si="49"/>
        <v>0</v>
      </c>
      <c r="CG41" s="26"/>
      <c r="CH41" s="133">
        <f t="shared" si="50"/>
        <v>0</v>
      </c>
      <c r="CI41" s="133">
        <f t="shared" si="51"/>
        <v>0</v>
      </c>
      <c r="CJ41" s="133">
        <f t="shared" si="52"/>
        <v>0</v>
      </c>
      <c r="CK41" s="133">
        <f t="shared" si="53"/>
        <v>0</v>
      </c>
      <c r="CL41" s="133">
        <f t="shared" si="54"/>
        <v>0</v>
      </c>
      <c r="CM41" s="133">
        <f t="shared" si="55"/>
        <v>0</v>
      </c>
      <c r="CN41" s="133">
        <f t="shared" si="60"/>
        <v>0</v>
      </c>
      <c r="CO41" s="133">
        <f t="shared" si="28"/>
        <v>0</v>
      </c>
      <c r="CP41" s="26"/>
      <c r="CQ41" s="51"/>
      <c r="CR41" s="52"/>
      <c r="CS41" s="52"/>
      <c r="CT41" s="42"/>
      <c r="CU41" s="42"/>
      <c r="CV41" s="42"/>
      <c r="CW41" s="42"/>
      <c r="CX41" s="37"/>
      <c r="CY41" s="37"/>
      <c r="CZ41" s="37"/>
      <c r="DA41" s="37"/>
      <c r="DB41" s="37"/>
      <c r="DC41" s="37"/>
      <c r="DD41" s="42"/>
      <c r="DE41" s="22"/>
      <c r="DF41" s="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</row>
    <row r="42" spans="1:125" ht="17.25" customHeight="1">
      <c r="A42" s="135"/>
      <c r="B42" s="135"/>
      <c r="C42" s="218"/>
      <c r="D42" s="218"/>
      <c r="E42" s="136"/>
      <c r="F42" s="137"/>
      <c r="G42" s="137"/>
      <c r="H42" s="138"/>
      <c r="I42" s="139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1"/>
      <c r="U42" s="142"/>
      <c r="V42" s="142"/>
      <c r="W42" s="142"/>
      <c r="X42" s="142"/>
      <c r="Y42" s="142"/>
      <c r="Z42" s="142"/>
      <c r="AA42" s="142"/>
      <c r="AB42" s="142"/>
      <c r="AC42" s="146"/>
      <c r="AD42" s="144"/>
      <c r="AE42" s="144"/>
      <c r="AF42" s="144"/>
      <c r="AG42" s="144"/>
      <c r="AH42" s="145"/>
      <c r="AI42" s="147"/>
      <c r="AJ42" s="148"/>
      <c r="AK42" s="149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"/>
      <c r="AX42" s="65">
        <f t="shared" si="75"/>
        <v>0</v>
      </c>
      <c r="AY42" s="133">
        <f t="shared" si="76"/>
        <v>0</v>
      </c>
      <c r="AZ42" s="247">
        <f t="shared" si="24"/>
        <v>0</v>
      </c>
      <c r="BA42" s="36"/>
      <c r="BB42" s="65">
        <f t="shared" si="77"/>
        <v>0</v>
      </c>
      <c r="BC42" s="133">
        <f t="shared" si="78"/>
        <v>0</v>
      </c>
      <c r="BD42" s="247">
        <f t="shared" si="25"/>
        <v>0</v>
      </c>
      <c r="BE42" s="26"/>
      <c r="BF42" s="65">
        <f t="shared" si="30"/>
        <v>0</v>
      </c>
      <c r="BG42" s="65">
        <f t="shared" si="31"/>
        <v>0</v>
      </c>
      <c r="BH42" s="65">
        <f t="shared" si="32"/>
        <v>0</v>
      </c>
      <c r="BI42" s="65">
        <f t="shared" si="33"/>
        <v>0</v>
      </c>
      <c r="BJ42" s="65">
        <f t="shared" si="34"/>
        <v>0</v>
      </c>
      <c r="BK42" s="65">
        <f t="shared" si="35"/>
        <v>0</v>
      </c>
      <c r="BL42" s="65">
        <f t="shared" si="36"/>
        <v>0</v>
      </c>
      <c r="BM42" s="65">
        <f t="shared" si="37"/>
        <v>0</v>
      </c>
      <c r="BN42" s="26">
        <f t="shared" si="26"/>
        <v>0</v>
      </c>
      <c r="BO42" s="56"/>
      <c r="BP42" s="26">
        <f t="shared" si="38"/>
        <v>0</v>
      </c>
      <c r="BQ42" s="26">
        <f t="shared" si="39"/>
        <v>0</v>
      </c>
      <c r="BR42" s="26">
        <f t="shared" si="40"/>
        <v>0</v>
      </c>
      <c r="BS42" s="26">
        <f t="shared" si="41"/>
        <v>0</v>
      </c>
      <c r="BT42" s="26">
        <f t="shared" si="42"/>
        <v>0</v>
      </c>
      <c r="BU42" s="26">
        <f t="shared" si="43"/>
        <v>0</v>
      </c>
      <c r="BV42" s="26">
        <f t="shared" si="44"/>
        <v>0</v>
      </c>
      <c r="BW42" s="26">
        <f t="shared" si="29"/>
        <v>0</v>
      </c>
      <c r="BX42" s="26">
        <f t="shared" si="27"/>
        <v>0</v>
      </c>
      <c r="BY42" s="26"/>
      <c r="BZ42" s="27">
        <f t="shared" si="79"/>
      </c>
      <c r="CA42" s="26"/>
      <c r="CB42" s="28">
        <f t="shared" si="45"/>
        <v>0</v>
      </c>
      <c r="CC42" s="26">
        <f t="shared" si="46"/>
        <v>0</v>
      </c>
      <c r="CD42" s="26">
        <f t="shared" si="47"/>
        <v>0</v>
      </c>
      <c r="CE42" s="26">
        <f t="shared" si="48"/>
        <v>0</v>
      </c>
      <c r="CF42" s="26">
        <f t="shared" si="49"/>
        <v>0</v>
      </c>
      <c r="CG42" s="26"/>
      <c r="CH42" s="133">
        <f t="shared" si="50"/>
        <v>0</v>
      </c>
      <c r="CI42" s="133">
        <f t="shared" si="51"/>
        <v>0</v>
      </c>
      <c r="CJ42" s="133">
        <f t="shared" si="52"/>
        <v>0</v>
      </c>
      <c r="CK42" s="133">
        <f t="shared" si="53"/>
        <v>0</v>
      </c>
      <c r="CL42" s="133">
        <f t="shared" si="54"/>
        <v>0</v>
      </c>
      <c r="CM42" s="133">
        <f t="shared" si="55"/>
        <v>0</v>
      </c>
      <c r="CN42" s="133">
        <f t="shared" si="60"/>
        <v>0</v>
      </c>
      <c r="CO42" s="133">
        <f t="shared" si="28"/>
        <v>0</v>
      </c>
      <c r="CP42" s="26"/>
      <c r="CQ42" s="180" t="s">
        <v>170</v>
      </c>
      <c r="CR42" s="180"/>
      <c r="CS42" s="180"/>
      <c r="CT42" s="180"/>
      <c r="CU42" s="180"/>
      <c r="CV42" s="180"/>
      <c r="CW42" s="180"/>
      <c r="CX42" s="22"/>
      <c r="CY42" s="22"/>
      <c r="CZ42" s="22"/>
      <c r="DA42" s="22"/>
      <c r="DB42" s="22"/>
      <c r="DC42" s="22"/>
      <c r="DD42" s="22"/>
      <c r="DF42" s="180" t="s">
        <v>171</v>
      </c>
      <c r="DG42" s="130"/>
      <c r="DU42" s="62"/>
    </row>
    <row r="43" spans="1:125" ht="16.5" thickBot="1">
      <c r="A43" s="135"/>
      <c r="B43" s="135"/>
      <c r="C43" s="218"/>
      <c r="D43" s="218"/>
      <c r="E43" s="136"/>
      <c r="F43" s="137"/>
      <c r="G43" s="137"/>
      <c r="H43" s="138"/>
      <c r="I43" s="139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1"/>
      <c r="U43" s="142"/>
      <c r="V43" s="142"/>
      <c r="W43" s="142"/>
      <c r="X43" s="142"/>
      <c r="Y43" s="142"/>
      <c r="Z43" s="142"/>
      <c r="AA43" s="142"/>
      <c r="AB43" s="142"/>
      <c r="AC43" s="146"/>
      <c r="AD43" s="144"/>
      <c r="AE43" s="144"/>
      <c r="AF43" s="144"/>
      <c r="AG43" s="144"/>
      <c r="AH43" s="145"/>
      <c r="AI43" s="147"/>
      <c r="AJ43" s="148"/>
      <c r="AK43" s="149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"/>
      <c r="AX43" s="65">
        <f t="shared" si="75"/>
        <v>0</v>
      </c>
      <c r="AY43" s="133">
        <f t="shared" si="76"/>
        <v>0</v>
      </c>
      <c r="AZ43" s="247">
        <f t="shared" si="24"/>
        <v>0</v>
      </c>
      <c r="BA43" s="36"/>
      <c r="BB43" s="65">
        <f t="shared" si="77"/>
        <v>0</v>
      </c>
      <c r="BC43" s="133">
        <f t="shared" si="78"/>
        <v>0</v>
      </c>
      <c r="BD43" s="247">
        <f t="shared" si="25"/>
        <v>0</v>
      </c>
      <c r="BE43" s="26"/>
      <c r="BF43" s="65">
        <f t="shared" si="30"/>
        <v>0</v>
      </c>
      <c r="BG43" s="65">
        <f t="shared" si="31"/>
        <v>0</v>
      </c>
      <c r="BH43" s="65">
        <f t="shared" si="32"/>
        <v>0</v>
      </c>
      <c r="BI43" s="65">
        <f t="shared" si="33"/>
        <v>0</v>
      </c>
      <c r="BJ43" s="65">
        <f t="shared" si="34"/>
        <v>0</v>
      </c>
      <c r="BK43" s="65">
        <f t="shared" si="35"/>
        <v>0</v>
      </c>
      <c r="BL43" s="65">
        <f t="shared" si="36"/>
        <v>0</v>
      </c>
      <c r="BM43" s="65">
        <f t="shared" si="37"/>
        <v>0</v>
      </c>
      <c r="BN43" s="26">
        <f t="shared" si="26"/>
        <v>0</v>
      </c>
      <c r="BO43" s="56"/>
      <c r="BP43" s="26">
        <f t="shared" si="38"/>
        <v>0</v>
      </c>
      <c r="BQ43" s="26">
        <f t="shared" si="39"/>
        <v>0</v>
      </c>
      <c r="BR43" s="26">
        <f t="shared" si="40"/>
        <v>0</v>
      </c>
      <c r="BS43" s="26">
        <f t="shared" si="41"/>
        <v>0</v>
      </c>
      <c r="BT43" s="26">
        <f t="shared" si="42"/>
        <v>0</v>
      </c>
      <c r="BU43" s="26">
        <f t="shared" si="43"/>
        <v>0</v>
      </c>
      <c r="BV43" s="26">
        <f t="shared" si="44"/>
        <v>0</v>
      </c>
      <c r="BW43" s="26">
        <f t="shared" si="29"/>
        <v>0</v>
      </c>
      <c r="BX43" s="26">
        <f t="shared" si="27"/>
        <v>0</v>
      </c>
      <c r="BY43" s="26"/>
      <c r="BZ43" s="27">
        <f t="shared" si="79"/>
      </c>
      <c r="CA43" s="26"/>
      <c r="CB43" s="28">
        <f t="shared" si="45"/>
        <v>0</v>
      </c>
      <c r="CC43" s="26">
        <f t="shared" si="46"/>
        <v>0</v>
      </c>
      <c r="CD43" s="26">
        <f t="shared" si="47"/>
        <v>0</v>
      </c>
      <c r="CE43" s="26">
        <f t="shared" si="48"/>
        <v>0</v>
      </c>
      <c r="CF43" s="26">
        <f t="shared" si="49"/>
        <v>0</v>
      </c>
      <c r="CG43" s="26"/>
      <c r="CH43" s="133">
        <f t="shared" si="50"/>
        <v>0</v>
      </c>
      <c r="CI43" s="133">
        <f t="shared" si="51"/>
        <v>0</v>
      </c>
      <c r="CJ43" s="133">
        <f t="shared" si="52"/>
        <v>0</v>
      </c>
      <c r="CK43" s="133">
        <f t="shared" si="53"/>
        <v>0</v>
      </c>
      <c r="CL43" s="133">
        <f t="shared" si="54"/>
        <v>0</v>
      </c>
      <c r="CM43" s="133">
        <f t="shared" si="55"/>
        <v>0</v>
      </c>
      <c r="CN43" s="133">
        <f t="shared" si="60"/>
        <v>0</v>
      </c>
      <c r="CO43" s="133">
        <f t="shared" si="28"/>
        <v>0</v>
      </c>
      <c r="CP43" s="26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U43" s="62"/>
    </row>
    <row r="44" spans="1:124" ht="66" customHeight="1" thickBot="1" thickTop="1">
      <c r="A44" s="135"/>
      <c r="B44" s="135"/>
      <c r="C44" s="218"/>
      <c r="D44" s="218"/>
      <c r="E44" s="136"/>
      <c r="F44" s="137"/>
      <c r="G44" s="137"/>
      <c r="H44" s="138"/>
      <c r="I44" s="139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1"/>
      <c r="U44" s="142"/>
      <c r="V44" s="142"/>
      <c r="W44" s="142"/>
      <c r="X44" s="142"/>
      <c r="Y44" s="142"/>
      <c r="Z44" s="142"/>
      <c r="AA44" s="142"/>
      <c r="AB44" s="142"/>
      <c r="AC44" s="146"/>
      <c r="AD44" s="144"/>
      <c r="AE44" s="144"/>
      <c r="AF44" s="144"/>
      <c r="AG44" s="144"/>
      <c r="AH44" s="145"/>
      <c r="AI44" s="147"/>
      <c r="AJ44" s="148"/>
      <c r="AK44" s="149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"/>
      <c r="AX44" s="65">
        <f t="shared" si="75"/>
        <v>0</v>
      </c>
      <c r="AY44" s="133">
        <f t="shared" si="76"/>
        <v>0</v>
      </c>
      <c r="AZ44" s="247">
        <f t="shared" si="24"/>
        <v>0</v>
      </c>
      <c r="BA44" s="36"/>
      <c r="BB44" s="65">
        <f t="shared" si="77"/>
        <v>0</v>
      </c>
      <c r="BC44" s="133">
        <f t="shared" si="78"/>
        <v>0</v>
      </c>
      <c r="BD44" s="247">
        <f t="shared" si="25"/>
        <v>0</v>
      </c>
      <c r="BE44" s="26"/>
      <c r="BF44" s="65">
        <f t="shared" si="30"/>
        <v>0</v>
      </c>
      <c r="BG44" s="65">
        <f t="shared" si="31"/>
        <v>0</v>
      </c>
      <c r="BH44" s="65">
        <f t="shared" si="32"/>
        <v>0</v>
      </c>
      <c r="BI44" s="65">
        <f t="shared" si="33"/>
        <v>0</v>
      </c>
      <c r="BJ44" s="65">
        <f t="shared" si="34"/>
        <v>0</v>
      </c>
      <c r="BK44" s="65">
        <f t="shared" si="35"/>
        <v>0</v>
      </c>
      <c r="BL44" s="65">
        <f t="shared" si="36"/>
        <v>0</v>
      </c>
      <c r="BM44" s="65">
        <f t="shared" si="37"/>
        <v>0</v>
      </c>
      <c r="BN44" s="26">
        <f t="shared" si="26"/>
        <v>0</v>
      </c>
      <c r="BO44" s="56"/>
      <c r="BP44" s="26">
        <f t="shared" si="38"/>
        <v>0</v>
      </c>
      <c r="BQ44" s="26">
        <f t="shared" si="39"/>
        <v>0</v>
      </c>
      <c r="BR44" s="26">
        <f t="shared" si="40"/>
        <v>0</v>
      </c>
      <c r="BS44" s="26">
        <f t="shared" si="41"/>
        <v>0</v>
      </c>
      <c r="BT44" s="26">
        <f t="shared" si="42"/>
        <v>0</v>
      </c>
      <c r="BU44" s="26">
        <f t="shared" si="43"/>
        <v>0</v>
      </c>
      <c r="BV44" s="26">
        <f t="shared" si="44"/>
        <v>0</v>
      </c>
      <c r="BW44" s="26">
        <f t="shared" si="29"/>
        <v>0</v>
      </c>
      <c r="BX44" s="26">
        <f t="shared" si="27"/>
        <v>0</v>
      </c>
      <c r="BY44" s="26"/>
      <c r="BZ44" s="27">
        <f t="shared" si="79"/>
      </c>
      <c r="CA44" s="26"/>
      <c r="CB44" s="28">
        <f t="shared" si="45"/>
        <v>0</v>
      </c>
      <c r="CC44" s="26">
        <f t="shared" si="46"/>
        <v>0</v>
      </c>
      <c r="CD44" s="26">
        <f t="shared" si="47"/>
        <v>0</v>
      </c>
      <c r="CE44" s="26">
        <f t="shared" si="48"/>
        <v>0</v>
      </c>
      <c r="CF44" s="26">
        <f t="shared" si="49"/>
        <v>0</v>
      </c>
      <c r="CG44" s="26"/>
      <c r="CH44" s="133">
        <f t="shared" si="50"/>
        <v>0</v>
      </c>
      <c r="CI44" s="133">
        <f t="shared" si="51"/>
        <v>0</v>
      </c>
      <c r="CJ44" s="133">
        <f t="shared" si="52"/>
        <v>0</v>
      </c>
      <c r="CK44" s="133">
        <f t="shared" si="53"/>
        <v>0</v>
      </c>
      <c r="CL44" s="133">
        <f t="shared" si="54"/>
        <v>0</v>
      </c>
      <c r="CM44" s="133">
        <f t="shared" si="55"/>
        <v>0</v>
      </c>
      <c r="CN44" s="133">
        <f t="shared" si="60"/>
        <v>0</v>
      </c>
      <c r="CO44" s="133">
        <f t="shared" si="28"/>
        <v>0</v>
      </c>
      <c r="CP44" s="26"/>
      <c r="CQ44" s="153" t="s">
        <v>42</v>
      </c>
      <c r="CR44" s="320" t="s">
        <v>179</v>
      </c>
      <c r="CS44" s="321"/>
      <c r="CT44" s="303" t="s">
        <v>180</v>
      </c>
      <c r="CU44" s="304"/>
      <c r="CV44" s="303" t="s">
        <v>69</v>
      </c>
      <c r="CW44" s="304"/>
      <c r="CX44" s="303" t="s">
        <v>70</v>
      </c>
      <c r="CY44" s="304"/>
      <c r="CZ44" s="303" t="s">
        <v>117</v>
      </c>
      <c r="DA44" s="304"/>
      <c r="DB44" s="299" t="s">
        <v>122</v>
      </c>
      <c r="DC44" s="300"/>
      <c r="DF44" s="297" t="s">
        <v>42</v>
      </c>
      <c r="DG44" s="293" t="s">
        <v>159</v>
      </c>
      <c r="DH44" s="294"/>
      <c r="DI44" s="293" t="s">
        <v>160</v>
      </c>
      <c r="DJ44" s="294"/>
      <c r="DK44" s="293" t="s">
        <v>69</v>
      </c>
      <c r="DL44" s="294"/>
      <c r="DM44" s="293" t="s">
        <v>70</v>
      </c>
      <c r="DN44" s="294"/>
      <c r="DO44" s="293" t="s">
        <v>71</v>
      </c>
      <c r="DP44" s="310"/>
      <c r="DQ44" s="293" t="s">
        <v>35</v>
      </c>
      <c r="DR44" s="313"/>
      <c r="DS44" s="317"/>
      <c r="DT44" s="318"/>
    </row>
    <row r="45" spans="1:124" ht="17.25" thickBot="1" thickTop="1">
      <c r="A45" s="135"/>
      <c r="B45" s="135"/>
      <c r="C45" s="218"/>
      <c r="D45" s="218"/>
      <c r="E45" s="136"/>
      <c r="F45" s="137"/>
      <c r="G45" s="137"/>
      <c r="H45" s="138"/>
      <c r="I45" s="139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1"/>
      <c r="U45" s="142"/>
      <c r="V45" s="142"/>
      <c r="W45" s="142"/>
      <c r="X45" s="142"/>
      <c r="Y45" s="142"/>
      <c r="Z45" s="142"/>
      <c r="AA45" s="142"/>
      <c r="AB45" s="142"/>
      <c r="AC45" s="146"/>
      <c r="AD45" s="144"/>
      <c r="AE45" s="144"/>
      <c r="AF45" s="144"/>
      <c r="AG45" s="144"/>
      <c r="AH45" s="145"/>
      <c r="AI45" s="147"/>
      <c r="AJ45" s="148"/>
      <c r="AK45" s="149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"/>
      <c r="AX45" s="65">
        <f t="shared" si="75"/>
        <v>0</v>
      </c>
      <c r="AY45" s="133">
        <f t="shared" si="76"/>
        <v>0</v>
      </c>
      <c r="AZ45" s="247">
        <f t="shared" si="24"/>
        <v>0</v>
      </c>
      <c r="BA45" s="36"/>
      <c r="BB45" s="65">
        <f t="shared" si="77"/>
        <v>0</v>
      </c>
      <c r="BC45" s="133">
        <f t="shared" si="78"/>
        <v>0</v>
      </c>
      <c r="BD45" s="247">
        <f t="shared" si="25"/>
        <v>0</v>
      </c>
      <c r="BE45" s="26"/>
      <c r="BF45" s="65">
        <f t="shared" si="30"/>
        <v>0</v>
      </c>
      <c r="BG45" s="65">
        <f t="shared" si="31"/>
        <v>0</v>
      </c>
      <c r="BH45" s="65">
        <f t="shared" si="32"/>
        <v>0</v>
      </c>
      <c r="BI45" s="65">
        <f t="shared" si="33"/>
        <v>0</v>
      </c>
      <c r="BJ45" s="65">
        <f t="shared" si="34"/>
        <v>0</v>
      </c>
      <c r="BK45" s="65">
        <f t="shared" si="35"/>
        <v>0</v>
      </c>
      <c r="BL45" s="65">
        <f t="shared" si="36"/>
        <v>0</v>
      </c>
      <c r="BM45" s="65">
        <f t="shared" si="37"/>
        <v>0</v>
      </c>
      <c r="BN45" s="26">
        <f t="shared" si="26"/>
        <v>0</v>
      </c>
      <c r="BO45" s="56"/>
      <c r="BP45" s="26">
        <f t="shared" si="38"/>
        <v>0</v>
      </c>
      <c r="BQ45" s="26">
        <f t="shared" si="39"/>
        <v>0</v>
      </c>
      <c r="BR45" s="26">
        <f t="shared" si="40"/>
        <v>0</v>
      </c>
      <c r="BS45" s="26">
        <f t="shared" si="41"/>
        <v>0</v>
      </c>
      <c r="BT45" s="26">
        <f t="shared" si="42"/>
        <v>0</v>
      </c>
      <c r="BU45" s="26">
        <f t="shared" si="43"/>
        <v>0</v>
      </c>
      <c r="BV45" s="26">
        <f t="shared" si="44"/>
        <v>0</v>
      </c>
      <c r="BW45" s="26">
        <f t="shared" si="29"/>
        <v>0</v>
      </c>
      <c r="BX45" s="26">
        <f t="shared" si="27"/>
        <v>0</v>
      </c>
      <c r="BY45" s="26"/>
      <c r="BZ45" s="27">
        <f t="shared" si="79"/>
      </c>
      <c r="CA45" s="26"/>
      <c r="CB45" s="28">
        <f t="shared" si="45"/>
        <v>0</v>
      </c>
      <c r="CC45" s="26">
        <f t="shared" si="46"/>
        <v>0</v>
      </c>
      <c r="CD45" s="26">
        <f t="shared" si="47"/>
        <v>0</v>
      </c>
      <c r="CE45" s="26">
        <f t="shared" si="48"/>
        <v>0</v>
      </c>
      <c r="CF45" s="26">
        <f t="shared" si="49"/>
        <v>0</v>
      </c>
      <c r="CG45" s="26"/>
      <c r="CH45" s="133">
        <f t="shared" si="50"/>
        <v>0</v>
      </c>
      <c r="CI45" s="133">
        <f t="shared" si="51"/>
        <v>0</v>
      </c>
      <c r="CJ45" s="133">
        <f t="shared" si="52"/>
        <v>0</v>
      </c>
      <c r="CK45" s="133">
        <f t="shared" si="53"/>
        <v>0</v>
      </c>
      <c r="CL45" s="133">
        <f t="shared" si="54"/>
        <v>0</v>
      </c>
      <c r="CM45" s="133">
        <f t="shared" si="55"/>
        <v>0</v>
      </c>
      <c r="CN45" s="133">
        <f t="shared" si="60"/>
        <v>0</v>
      </c>
      <c r="CO45" s="133">
        <f t="shared" si="28"/>
        <v>0</v>
      </c>
      <c r="CP45" s="26"/>
      <c r="CQ45" s="164" t="s">
        <v>72</v>
      </c>
      <c r="CR45" s="301">
        <f>SUM(CB5:CB199)</f>
        <v>0</v>
      </c>
      <c r="CS45" s="302"/>
      <c r="CT45" s="301">
        <f>SUM(CC5:CC199)</f>
        <v>0</v>
      </c>
      <c r="CU45" s="302"/>
      <c r="CV45" s="301">
        <f>SUM(CD5:CD199)</f>
        <v>0</v>
      </c>
      <c r="CW45" s="302"/>
      <c r="CX45" s="301">
        <f>SUM(CE5:CE199)</f>
        <v>0</v>
      </c>
      <c r="CY45" s="302"/>
      <c r="CZ45" s="301">
        <f>SUM(CF5:CF199)</f>
        <v>0</v>
      </c>
      <c r="DA45" s="302"/>
      <c r="DB45" s="315">
        <f>SUM(CR45:CZ45)</f>
        <v>0</v>
      </c>
      <c r="DC45" s="316"/>
      <c r="DE45" s="36"/>
      <c r="DF45" s="298"/>
      <c r="DG45" s="295"/>
      <c r="DH45" s="296"/>
      <c r="DI45" s="295"/>
      <c r="DJ45" s="296"/>
      <c r="DK45" s="295"/>
      <c r="DL45" s="296"/>
      <c r="DM45" s="295"/>
      <c r="DN45" s="296"/>
      <c r="DO45" s="311"/>
      <c r="DP45" s="312"/>
      <c r="DQ45" s="311"/>
      <c r="DR45" s="314"/>
      <c r="DS45" s="317"/>
      <c r="DT45" s="318"/>
    </row>
    <row r="46" spans="1:124" ht="17.25" thickBot="1" thickTop="1">
      <c r="A46" s="135"/>
      <c r="B46" s="135"/>
      <c r="C46" s="218"/>
      <c r="D46" s="218"/>
      <c r="E46" s="136"/>
      <c r="F46" s="137"/>
      <c r="G46" s="137"/>
      <c r="H46" s="138"/>
      <c r="I46" s="139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1"/>
      <c r="U46" s="142"/>
      <c r="V46" s="142"/>
      <c r="W46" s="142"/>
      <c r="X46" s="142"/>
      <c r="Y46" s="142"/>
      <c r="Z46" s="142"/>
      <c r="AA46" s="142"/>
      <c r="AB46" s="142"/>
      <c r="AC46" s="146"/>
      <c r="AD46" s="144"/>
      <c r="AE46" s="144"/>
      <c r="AF46" s="144"/>
      <c r="AG46" s="144"/>
      <c r="AH46" s="145"/>
      <c r="AI46" s="147"/>
      <c r="AJ46" s="148"/>
      <c r="AK46" s="149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"/>
      <c r="AX46" s="65">
        <f t="shared" si="75"/>
        <v>0</v>
      </c>
      <c r="AY46" s="133">
        <f t="shared" si="76"/>
        <v>0</v>
      </c>
      <c r="AZ46" s="247">
        <f t="shared" si="24"/>
        <v>0</v>
      </c>
      <c r="BA46" s="36"/>
      <c r="BB46" s="65">
        <f t="shared" si="77"/>
        <v>0</v>
      </c>
      <c r="BC46" s="133">
        <f t="shared" si="78"/>
        <v>0</v>
      </c>
      <c r="BD46" s="247">
        <f t="shared" si="25"/>
        <v>0</v>
      </c>
      <c r="BE46" s="26"/>
      <c r="BF46" s="65">
        <f t="shared" si="30"/>
        <v>0</v>
      </c>
      <c r="BG46" s="65">
        <f t="shared" si="31"/>
        <v>0</v>
      </c>
      <c r="BH46" s="65">
        <f t="shared" si="32"/>
        <v>0</v>
      </c>
      <c r="BI46" s="65">
        <f t="shared" si="33"/>
        <v>0</v>
      </c>
      <c r="BJ46" s="65">
        <f t="shared" si="34"/>
        <v>0</v>
      </c>
      <c r="BK46" s="65">
        <f t="shared" si="35"/>
        <v>0</v>
      </c>
      <c r="BL46" s="65">
        <f t="shared" si="36"/>
        <v>0</v>
      </c>
      <c r="BM46" s="65">
        <f t="shared" si="37"/>
        <v>0</v>
      </c>
      <c r="BN46" s="26">
        <f t="shared" si="26"/>
        <v>0</v>
      </c>
      <c r="BO46" s="56"/>
      <c r="BP46" s="26">
        <f t="shared" si="38"/>
        <v>0</v>
      </c>
      <c r="BQ46" s="26">
        <f t="shared" si="39"/>
        <v>0</v>
      </c>
      <c r="BR46" s="26">
        <f t="shared" si="40"/>
        <v>0</v>
      </c>
      <c r="BS46" s="26">
        <f t="shared" si="41"/>
        <v>0</v>
      </c>
      <c r="BT46" s="26">
        <f t="shared" si="42"/>
        <v>0</v>
      </c>
      <c r="BU46" s="26">
        <f t="shared" si="43"/>
        <v>0</v>
      </c>
      <c r="BV46" s="26">
        <f t="shared" si="44"/>
        <v>0</v>
      </c>
      <c r="BW46" s="26">
        <f t="shared" si="29"/>
        <v>0</v>
      </c>
      <c r="BX46" s="26">
        <f t="shared" si="27"/>
        <v>0</v>
      </c>
      <c r="BY46" s="26"/>
      <c r="BZ46" s="27">
        <f t="shared" si="79"/>
      </c>
      <c r="CA46" s="26"/>
      <c r="CB46" s="28">
        <f t="shared" si="45"/>
        <v>0</v>
      </c>
      <c r="CC46" s="26">
        <f t="shared" si="46"/>
        <v>0</v>
      </c>
      <c r="CD46" s="26">
        <f t="shared" si="47"/>
        <v>0</v>
      </c>
      <c r="CE46" s="26">
        <f t="shared" si="48"/>
        <v>0</v>
      </c>
      <c r="CF46" s="26">
        <f t="shared" si="49"/>
        <v>0</v>
      </c>
      <c r="CG46" s="26"/>
      <c r="CH46" s="133">
        <f t="shared" si="50"/>
        <v>0</v>
      </c>
      <c r="CI46" s="133">
        <f t="shared" si="51"/>
        <v>0</v>
      </c>
      <c r="CJ46" s="133">
        <f t="shared" si="52"/>
        <v>0</v>
      </c>
      <c r="CK46" s="133">
        <f t="shared" si="53"/>
        <v>0</v>
      </c>
      <c r="CL46" s="133">
        <f t="shared" si="54"/>
        <v>0</v>
      </c>
      <c r="CM46" s="133">
        <f t="shared" si="55"/>
        <v>0</v>
      </c>
      <c r="CN46" s="133">
        <f t="shared" si="60"/>
        <v>0</v>
      </c>
      <c r="CO46" s="133">
        <f t="shared" si="28"/>
        <v>0</v>
      </c>
      <c r="CP46" s="26"/>
      <c r="DE46" s="36"/>
      <c r="DF46" s="164" t="s">
        <v>72</v>
      </c>
      <c r="DG46" s="281">
        <f>IF($DB45=0,0,CR45/$DB45)</f>
        <v>0</v>
      </c>
      <c r="DH46" s="282"/>
      <c r="DI46" s="281">
        <f>IF($DB45=0,0,CT45/$DB45)</f>
        <v>0</v>
      </c>
      <c r="DJ46" s="282"/>
      <c r="DK46" s="281">
        <f>IF($DB45=0,0,CV45/$DB45)</f>
        <v>0</v>
      </c>
      <c r="DL46" s="282"/>
      <c r="DM46" s="281">
        <f>IF($DB45=0,0,CX45/$DB45)</f>
        <v>0</v>
      </c>
      <c r="DN46" s="282"/>
      <c r="DO46" s="281">
        <f>IF($DB45=0,0,CZ45/$DB45)</f>
        <v>0</v>
      </c>
      <c r="DP46" s="282"/>
      <c r="DQ46" s="281">
        <f>SUM(DG46:DP46)</f>
        <v>0</v>
      </c>
      <c r="DR46" s="283"/>
      <c r="DS46" s="184"/>
      <c r="DT46" s="121"/>
    </row>
    <row r="47" spans="1:124" ht="16.5" thickTop="1">
      <c r="A47" s="135"/>
      <c r="B47" s="135"/>
      <c r="C47" s="218"/>
      <c r="D47" s="218"/>
      <c r="E47" s="136"/>
      <c r="F47" s="137"/>
      <c r="G47" s="137"/>
      <c r="H47" s="138"/>
      <c r="I47" s="139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1"/>
      <c r="U47" s="142"/>
      <c r="V47" s="142"/>
      <c r="W47" s="142"/>
      <c r="X47" s="142"/>
      <c r="Y47" s="142"/>
      <c r="Z47" s="142"/>
      <c r="AA47" s="142"/>
      <c r="AB47" s="142"/>
      <c r="AC47" s="146"/>
      <c r="AD47" s="144"/>
      <c r="AE47" s="144"/>
      <c r="AF47" s="144"/>
      <c r="AG47" s="144"/>
      <c r="AH47" s="145"/>
      <c r="AI47" s="147"/>
      <c r="AJ47" s="148"/>
      <c r="AK47" s="149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"/>
      <c r="AX47" s="65">
        <f t="shared" si="75"/>
        <v>0</v>
      </c>
      <c r="AY47" s="133">
        <f t="shared" si="76"/>
        <v>0</v>
      </c>
      <c r="AZ47" s="247">
        <f t="shared" si="24"/>
        <v>0</v>
      </c>
      <c r="BA47" s="36"/>
      <c r="BB47" s="65">
        <f t="shared" si="77"/>
        <v>0</v>
      </c>
      <c r="BC47" s="133">
        <f t="shared" si="78"/>
        <v>0</v>
      </c>
      <c r="BD47" s="247">
        <f t="shared" si="25"/>
        <v>0</v>
      </c>
      <c r="BE47" s="26"/>
      <c r="BF47" s="65">
        <f t="shared" si="30"/>
        <v>0</v>
      </c>
      <c r="BG47" s="65">
        <f t="shared" si="31"/>
        <v>0</v>
      </c>
      <c r="BH47" s="65">
        <f t="shared" si="32"/>
        <v>0</v>
      </c>
      <c r="BI47" s="65">
        <f t="shared" si="33"/>
        <v>0</v>
      </c>
      <c r="BJ47" s="65">
        <f t="shared" si="34"/>
        <v>0</v>
      </c>
      <c r="BK47" s="65">
        <f t="shared" si="35"/>
        <v>0</v>
      </c>
      <c r="BL47" s="65">
        <f t="shared" si="36"/>
        <v>0</v>
      </c>
      <c r="BM47" s="65">
        <f t="shared" si="37"/>
        <v>0</v>
      </c>
      <c r="BN47" s="26">
        <f t="shared" si="26"/>
        <v>0</v>
      </c>
      <c r="BO47" s="56"/>
      <c r="BP47" s="26">
        <f t="shared" si="38"/>
        <v>0</v>
      </c>
      <c r="BQ47" s="26">
        <f t="shared" si="39"/>
        <v>0</v>
      </c>
      <c r="BR47" s="26">
        <f t="shared" si="40"/>
        <v>0</v>
      </c>
      <c r="BS47" s="26">
        <f t="shared" si="41"/>
        <v>0</v>
      </c>
      <c r="BT47" s="26">
        <f t="shared" si="42"/>
        <v>0</v>
      </c>
      <c r="BU47" s="26">
        <f t="shared" si="43"/>
        <v>0</v>
      </c>
      <c r="BV47" s="26">
        <f t="shared" si="44"/>
        <v>0</v>
      </c>
      <c r="BW47" s="26">
        <f t="shared" si="29"/>
        <v>0</v>
      </c>
      <c r="BX47" s="26">
        <f t="shared" si="27"/>
        <v>0</v>
      </c>
      <c r="BY47" s="26"/>
      <c r="BZ47" s="27">
        <f t="shared" si="79"/>
      </c>
      <c r="CA47" s="26"/>
      <c r="CB47" s="28">
        <f t="shared" si="45"/>
        <v>0</v>
      </c>
      <c r="CC47" s="26">
        <f t="shared" si="46"/>
        <v>0</v>
      </c>
      <c r="CD47" s="26">
        <f t="shared" si="47"/>
        <v>0</v>
      </c>
      <c r="CE47" s="26">
        <f t="shared" si="48"/>
        <v>0</v>
      </c>
      <c r="CF47" s="26">
        <f t="shared" si="49"/>
        <v>0</v>
      </c>
      <c r="CG47" s="26"/>
      <c r="CH47" s="133">
        <f t="shared" si="50"/>
        <v>0</v>
      </c>
      <c r="CI47" s="133">
        <f t="shared" si="51"/>
        <v>0</v>
      </c>
      <c r="CJ47" s="133">
        <f t="shared" si="52"/>
        <v>0</v>
      </c>
      <c r="CK47" s="133">
        <f t="shared" si="53"/>
        <v>0</v>
      </c>
      <c r="CL47" s="133">
        <f t="shared" si="54"/>
        <v>0</v>
      </c>
      <c r="CM47" s="133">
        <f t="shared" si="55"/>
        <v>0</v>
      </c>
      <c r="CN47" s="133">
        <f t="shared" si="60"/>
        <v>0</v>
      </c>
      <c r="CO47" s="133">
        <f t="shared" si="28"/>
        <v>0</v>
      </c>
      <c r="CP47" s="26"/>
      <c r="CQ47" s="51"/>
      <c r="CR47" s="52"/>
      <c r="CS47" s="52"/>
      <c r="CT47" s="42"/>
      <c r="CU47" s="42"/>
      <c r="CV47" s="42"/>
      <c r="CW47" s="42"/>
      <c r="CX47" s="37"/>
      <c r="CY47" s="37"/>
      <c r="CZ47" s="37"/>
      <c r="DA47" s="37"/>
      <c r="DB47" s="37"/>
      <c r="DC47" s="37"/>
      <c r="DD47" s="42"/>
      <c r="DE47" s="36"/>
      <c r="DO47" s="92"/>
      <c r="DP47" s="92"/>
      <c r="DQ47" s="92"/>
      <c r="DR47" s="92"/>
      <c r="DS47" s="92"/>
      <c r="DT47" s="22"/>
    </row>
    <row r="48" spans="1:124" ht="16.5" thickBot="1">
      <c r="A48" s="135"/>
      <c r="B48" s="135"/>
      <c r="C48" s="218"/>
      <c r="D48" s="218"/>
      <c r="E48" s="136"/>
      <c r="F48" s="137"/>
      <c r="G48" s="137"/>
      <c r="H48" s="138"/>
      <c r="I48" s="139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1"/>
      <c r="U48" s="142"/>
      <c r="V48" s="142"/>
      <c r="W48" s="142"/>
      <c r="X48" s="142"/>
      <c r="Y48" s="142"/>
      <c r="Z48" s="142"/>
      <c r="AA48" s="142"/>
      <c r="AB48" s="142"/>
      <c r="AC48" s="146"/>
      <c r="AD48" s="144"/>
      <c r="AE48" s="144"/>
      <c r="AF48" s="144"/>
      <c r="AG48" s="144"/>
      <c r="AH48" s="145"/>
      <c r="AI48" s="147"/>
      <c r="AJ48" s="148"/>
      <c r="AK48" s="149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"/>
      <c r="AX48" s="65">
        <f t="shared" si="75"/>
        <v>0</v>
      </c>
      <c r="AY48" s="133">
        <f t="shared" si="76"/>
        <v>0</v>
      </c>
      <c r="AZ48" s="247">
        <f t="shared" si="24"/>
        <v>0</v>
      </c>
      <c r="BA48" s="36"/>
      <c r="BB48" s="65">
        <f t="shared" si="77"/>
        <v>0</v>
      </c>
      <c r="BC48" s="133">
        <f t="shared" si="78"/>
        <v>0</v>
      </c>
      <c r="BD48" s="247">
        <f t="shared" si="25"/>
        <v>0</v>
      </c>
      <c r="BE48" s="26"/>
      <c r="BF48" s="65">
        <f t="shared" si="30"/>
        <v>0</v>
      </c>
      <c r="BG48" s="65">
        <f t="shared" si="31"/>
        <v>0</v>
      </c>
      <c r="BH48" s="65">
        <f t="shared" si="32"/>
        <v>0</v>
      </c>
      <c r="BI48" s="65">
        <f t="shared" si="33"/>
        <v>0</v>
      </c>
      <c r="BJ48" s="65">
        <f t="shared" si="34"/>
        <v>0</v>
      </c>
      <c r="BK48" s="65">
        <f t="shared" si="35"/>
        <v>0</v>
      </c>
      <c r="BL48" s="65">
        <f t="shared" si="36"/>
        <v>0</v>
      </c>
      <c r="BM48" s="65">
        <f t="shared" si="37"/>
        <v>0</v>
      </c>
      <c r="BN48" s="26">
        <f t="shared" si="26"/>
        <v>0</v>
      </c>
      <c r="BO48" s="56"/>
      <c r="BP48" s="26">
        <f t="shared" si="38"/>
        <v>0</v>
      </c>
      <c r="BQ48" s="26">
        <f t="shared" si="39"/>
        <v>0</v>
      </c>
      <c r="BR48" s="26">
        <f t="shared" si="40"/>
        <v>0</v>
      </c>
      <c r="BS48" s="26">
        <f t="shared" si="41"/>
        <v>0</v>
      </c>
      <c r="BT48" s="26">
        <f t="shared" si="42"/>
        <v>0</v>
      </c>
      <c r="BU48" s="26">
        <f t="shared" si="43"/>
        <v>0</v>
      </c>
      <c r="BV48" s="26">
        <f t="shared" si="44"/>
        <v>0</v>
      </c>
      <c r="BW48" s="26">
        <f t="shared" si="29"/>
        <v>0</v>
      </c>
      <c r="BX48" s="26">
        <f t="shared" si="27"/>
        <v>0</v>
      </c>
      <c r="BY48" s="26"/>
      <c r="BZ48" s="27">
        <f t="shared" si="79"/>
      </c>
      <c r="CA48" s="26"/>
      <c r="CB48" s="28">
        <f t="shared" si="45"/>
        <v>0</v>
      </c>
      <c r="CC48" s="26">
        <f t="shared" si="46"/>
        <v>0</v>
      </c>
      <c r="CD48" s="26">
        <f t="shared" si="47"/>
        <v>0</v>
      </c>
      <c r="CE48" s="26">
        <f t="shared" si="48"/>
        <v>0</v>
      </c>
      <c r="CF48" s="26">
        <f t="shared" si="49"/>
        <v>0</v>
      </c>
      <c r="CG48" s="26"/>
      <c r="CH48" s="133">
        <f t="shared" si="50"/>
        <v>0</v>
      </c>
      <c r="CI48" s="133">
        <f t="shared" si="51"/>
        <v>0</v>
      </c>
      <c r="CJ48" s="133">
        <f t="shared" si="52"/>
        <v>0</v>
      </c>
      <c r="CK48" s="133">
        <f t="shared" si="53"/>
        <v>0</v>
      </c>
      <c r="CL48" s="133">
        <f t="shared" si="54"/>
        <v>0</v>
      </c>
      <c r="CM48" s="133">
        <f t="shared" si="55"/>
        <v>0</v>
      </c>
      <c r="CN48" s="133">
        <f t="shared" si="60"/>
        <v>0</v>
      </c>
      <c r="CO48" s="133">
        <f t="shared" si="28"/>
        <v>0</v>
      </c>
      <c r="CP48" s="26"/>
      <c r="CQ48" s="51"/>
      <c r="CR48" s="52"/>
      <c r="CS48" s="42"/>
      <c r="CT48" s="42"/>
      <c r="CU48" s="42"/>
      <c r="CV48" s="42"/>
      <c r="CW48" s="42"/>
      <c r="CX48" s="42"/>
      <c r="CY48" s="42"/>
      <c r="CZ48" s="37"/>
      <c r="DA48" s="37"/>
      <c r="DB48" s="37"/>
      <c r="DC48" s="37"/>
      <c r="DD48" s="42"/>
      <c r="DE48" s="36"/>
      <c r="DO48" s="92"/>
      <c r="DP48" s="92"/>
      <c r="DQ48" s="92"/>
      <c r="DR48" s="92"/>
      <c r="DS48" s="92"/>
      <c r="DT48" s="22"/>
    </row>
    <row r="49" spans="1:124" ht="21" thickBot="1" thickTop="1">
      <c r="A49" s="135"/>
      <c r="B49" s="135"/>
      <c r="C49" s="218"/>
      <c r="D49" s="218"/>
      <c r="E49" s="136"/>
      <c r="F49" s="137"/>
      <c r="G49" s="137"/>
      <c r="H49" s="138"/>
      <c r="I49" s="139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1"/>
      <c r="U49" s="142"/>
      <c r="V49" s="142"/>
      <c r="W49" s="142"/>
      <c r="X49" s="142"/>
      <c r="Y49" s="142"/>
      <c r="Z49" s="142"/>
      <c r="AA49" s="142"/>
      <c r="AB49" s="142"/>
      <c r="AC49" s="146"/>
      <c r="AD49" s="144"/>
      <c r="AE49" s="144"/>
      <c r="AF49" s="144"/>
      <c r="AG49" s="144"/>
      <c r="AH49" s="145"/>
      <c r="AI49" s="147"/>
      <c r="AJ49" s="148"/>
      <c r="AK49" s="149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"/>
      <c r="AX49" s="65">
        <f t="shared" si="75"/>
        <v>0</v>
      </c>
      <c r="AY49" s="133">
        <f t="shared" si="76"/>
        <v>0</v>
      </c>
      <c r="AZ49" s="247">
        <f t="shared" si="24"/>
        <v>0</v>
      </c>
      <c r="BA49" s="36"/>
      <c r="BB49" s="65">
        <f t="shared" si="77"/>
        <v>0</v>
      </c>
      <c r="BC49" s="133">
        <f t="shared" si="78"/>
        <v>0</v>
      </c>
      <c r="BD49" s="247">
        <f t="shared" si="25"/>
        <v>0</v>
      </c>
      <c r="BE49" s="26"/>
      <c r="BF49" s="65">
        <f t="shared" si="30"/>
        <v>0</v>
      </c>
      <c r="BG49" s="65">
        <f t="shared" si="31"/>
        <v>0</v>
      </c>
      <c r="BH49" s="65">
        <f t="shared" si="32"/>
        <v>0</v>
      </c>
      <c r="BI49" s="65">
        <f t="shared" si="33"/>
        <v>0</v>
      </c>
      <c r="BJ49" s="65">
        <f t="shared" si="34"/>
        <v>0</v>
      </c>
      <c r="BK49" s="65">
        <f t="shared" si="35"/>
        <v>0</v>
      </c>
      <c r="BL49" s="65">
        <f t="shared" si="36"/>
        <v>0</v>
      </c>
      <c r="BM49" s="65">
        <f t="shared" si="37"/>
        <v>0</v>
      </c>
      <c r="BN49" s="26">
        <f t="shared" si="26"/>
        <v>0</v>
      </c>
      <c r="BO49" s="56"/>
      <c r="BP49" s="26">
        <f t="shared" si="38"/>
        <v>0</v>
      </c>
      <c r="BQ49" s="26">
        <f t="shared" si="39"/>
        <v>0</v>
      </c>
      <c r="BR49" s="26">
        <f t="shared" si="40"/>
        <v>0</v>
      </c>
      <c r="BS49" s="26">
        <f t="shared" si="41"/>
        <v>0</v>
      </c>
      <c r="BT49" s="26">
        <f t="shared" si="42"/>
        <v>0</v>
      </c>
      <c r="BU49" s="26">
        <f t="shared" si="43"/>
        <v>0</v>
      </c>
      <c r="BV49" s="26">
        <f t="shared" si="44"/>
        <v>0</v>
      </c>
      <c r="BW49" s="26">
        <f t="shared" si="29"/>
        <v>0</v>
      </c>
      <c r="BX49" s="26">
        <f t="shared" si="27"/>
        <v>0</v>
      </c>
      <c r="BY49" s="26"/>
      <c r="BZ49" s="27">
        <f t="shared" si="79"/>
      </c>
      <c r="CA49" s="26"/>
      <c r="CB49" s="28">
        <f t="shared" si="45"/>
        <v>0</v>
      </c>
      <c r="CC49" s="26">
        <f t="shared" si="46"/>
        <v>0</v>
      </c>
      <c r="CD49" s="26">
        <f t="shared" si="47"/>
        <v>0</v>
      </c>
      <c r="CE49" s="26">
        <f t="shared" si="48"/>
        <v>0</v>
      </c>
      <c r="CF49" s="26">
        <f t="shared" si="49"/>
        <v>0</v>
      </c>
      <c r="CG49" s="26"/>
      <c r="CH49" s="133">
        <f t="shared" si="50"/>
        <v>0</v>
      </c>
      <c r="CI49" s="133">
        <f t="shared" si="51"/>
        <v>0</v>
      </c>
      <c r="CJ49" s="133">
        <f t="shared" si="52"/>
        <v>0</v>
      </c>
      <c r="CK49" s="133">
        <f t="shared" si="53"/>
        <v>0</v>
      </c>
      <c r="CL49" s="133">
        <f t="shared" si="54"/>
        <v>0</v>
      </c>
      <c r="CM49" s="133">
        <f t="shared" si="55"/>
        <v>0</v>
      </c>
      <c r="CN49" s="133">
        <f t="shared" si="60"/>
        <v>0</v>
      </c>
      <c r="CO49" s="133">
        <f t="shared" si="28"/>
        <v>0</v>
      </c>
      <c r="CP49" s="26"/>
      <c r="CQ49" s="51"/>
      <c r="CR49" s="52"/>
      <c r="CS49" s="42"/>
      <c r="CT49" s="42"/>
      <c r="CU49" s="42"/>
      <c r="CV49" s="42"/>
      <c r="CW49" s="42"/>
      <c r="CX49" s="42"/>
      <c r="CY49" s="53"/>
      <c r="CZ49" s="53"/>
      <c r="DA49" s="53"/>
      <c r="DB49" s="53"/>
      <c r="DC49" s="53"/>
      <c r="DD49" s="42"/>
      <c r="DE49" s="36"/>
      <c r="DF49" s="94" t="s">
        <v>178</v>
      </c>
      <c r="DG49" s="94"/>
      <c r="DK49" s="47"/>
      <c r="DM49" s="95">
        <f>COUNTIF(K5:K199,1)</f>
        <v>0</v>
      </c>
      <c r="DO49" s="93"/>
      <c r="DQ49" s="93"/>
      <c r="DR49" s="93"/>
      <c r="DS49" s="92"/>
      <c r="DT49" s="22"/>
    </row>
    <row r="50" spans="1:124" ht="21" thickBot="1" thickTop="1">
      <c r="A50" s="135"/>
      <c r="B50" s="135"/>
      <c r="C50" s="218"/>
      <c r="D50" s="218"/>
      <c r="E50" s="136"/>
      <c r="F50" s="137"/>
      <c r="G50" s="137"/>
      <c r="H50" s="138"/>
      <c r="I50" s="139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1"/>
      <c r="U50" s="142"/>
      <c r="V50" s="142"/>
      <c r="W50" s="142"/>
      <c r="X50" s="142"/>
      <c r="Y50" s="142"/>
      <c r="Z50" s="142"/>
      <c r="AA50" s="142"/>
      <c r="AB50" s="142"/>
      <c r="AC50" s="146"/>
      <c r="AD50" s="144"/>
      <c r="AE50" s="144"/>
      <c r="AF50" s="144"/>
      <c r="AG50" s="144"/>
      <c r="AH50" s="145"/>
      <c r="AI50" s="147"/>
      <c r="AJ50" s="148"/>
      <c r="AK50" s="149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"/>
      <c r="AX50" s="65">
        <f t="shared" si="75"/>
        <v>0</v>
      </c>
      <c r="AY50" s="133">
        <f t="shared" si="76"/>
        <v>0</v>
      </c>
      <c r="AZ50" s="247">
        <f t="shared" si="24"/>
        <v>0</v>
      </c>
      <c r="BA50" s="36"/>
      <c r="BB50" s="65">
        <f t="shared" si="77"/>
        <v>0</v>
      </c>
      <c r="BC50" s="133">
        <f t="shared" si="78"/>
        <v>0</v>
      </c>
      <c r="BD50" s="247">
        <f t="shared" si="25"/>
        <v>0</v>
      </c>
      <c r="BE50" s="26"/>
      <c r="BF50" s="65">
        <f t="shared" si="30"/>
        <v>0</v>
      </c>
      <c r="BG50" s="65">
        <f t="shared" si="31"/>
        <v>0</v>
      </c>
      <c r="BH50" s="65">
        <f t="shared" si="32"/>
        <v>0</v>
      </c>
      <c r="BI50" s="65">
        <f t="shared" si="33"/>
        <v>0</v>
      </c>
      <c r="BJ50" s="65">
        <f t="shared" si="34"/>
        <v>0</v>
      </c>
      <c r="BK50" s="65">
        <f t="shared" si="35"/>
        <v>0</v>
      </c>
      <c r="BL50" s="65">
        <f t="shared" si="36"/>
        <v>0</v>
      </c>
      <c r="BM50" s="65">
        <f t="shared" si="37"/>
        <v>0</v>
      </c>
      <c r="BN50" s="26">
        <f t="shared" si="26"/>
        <v>0</v>
      </c>
      <c r="BO50" s="56"/>
      <c r="BP50" s="26">
        <f t="shared" si="38"/>
        <v>0</v>
      </c>
      <c r="BQ50" s="26">
        <f t="shared" si="39"/>
        <v>0</v>
      </c>
      <c r="BR50" s="26">
        <f t="shared" si="40"/>
        <v>0</v>
      </c>
      <c r="BS50" s="26">
        <f t="shared" si="41"/>
        <v>0</v>
      </c>
      <c r="BT50" s="26">
        <f t="shared" si="42"/>
        <v>0</v>
      </c>
      <c r="BU50" s="26">
        <f t="shared" si="43"/>
        <v>0</v>
      </c>
      <c r="BV50" s="26">
        <f t="shared" si="44"/>
        <v>0</v>
      </c>
      <c r="BW50" s="26">
        <f t="shared" si="29"/>
        <v>0</v>
      </c>
      <c r="BX50" s="26">
        <f t="shared" si="27"/>
        <v>0</v>
      </c>
      <c r="BY50" s="26"/>
      <c r="BZ50" s="27">
        <f t="shared" si="79"/>
      </c>
      <c r="CA50" s="26"/>
      <c r="CB50" s="28">
        <f t="shared" si="45"/>
        <v>0</v>
      </c>
      <c r="CC50" s="26">
        <f t="shared" si="46"/>
        <v>0</v>
      </c>
      <c r="CD50" s="26">
        <f t="shared" si="47"/>
        <v>0</v>
      </c>
      <c r="CE50" s="26">
        <f t="shared" si="48"/>
        <v>0</v>
      </c>
      <c r="CF50" s="26">
        <f t="shared" si="49"/>
        <v>0</v>
      </c>
      <c r="CG50" s="26"/>
      <c r="CH50" s="133">
        <f t="shared" si="50"/>
        <v>0</v>
      </c>
      <c r="CI50" s="133">
        <f t="shared" si="51"/>
        <v>0</v>
      </c>
      <c r="CJ50" s="133">
        <f t="shared" si="52"/>
        <v>0</v>
      </c>
      <c r="CK50" s="133">
        <f t="shared" si="53"/>
        <v>0</v>
      </c>
      <c r="CL50" s="133">
        <f t="shared" si="54"/>
        <v>0</v>
      </c>
      <c r="CM50" s="133">
        <f t="shared" si="55"/>
        <v>0</v>
      </c>
      <c r="CN50" s="133">
        <f t="shared" si="60"/>
        <v>0</v>
      </c>
      <c r="CO50" s="133">
        <f t="shared" si="28"/>
        <v>0</v>
      </c>
      <c r="CP50" s="26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96" t="s">
        <v>181</v>
      </c>
      <c r="DG50" s="94"/>
      <c r="DK50" s="95">
        <f>CR45+CT45</f>
        <v>0</v>
      </c>
      <c r="DN50" s="92"/>
      <c r="DQ50" s="54"/>
      <c r="DR50" s="54"/>
      <c r="DS50" s="54"/>
      <c r="DT50" s="12"/>
    </row>
    <row r="51" spans="1:124" ht="21" thickBot="1" thickTop="1">
      <c r="A51" s="135"/>
      <c r="B51" s="135"/>
      <c r="C51" s="218"/>
      <c r="D51" s="218"/>
      <c r="E51" s="136"/>
      <c r="F51" s="137"/>
      <c r="G51" s="137"/>
      <c r="H51" s="138"/>
      <c r="I51" s="139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1"/>
      <c r="U51" s="142"/>
      <c r="V51" s="142"/>
      <c r="W51" s="142"/>
      <c r="X51" s="142"/>
      <c r="Y51" s="142"/>
      <c r="Z51" s="142"/>
      <c r="AA51" s="142"/>
      <c r="AB51" s="142"/>
      <c r="AC51" s="146"/>
      <c r="AD51" s="144"/>
      <c r="AE51" s="144"/>
      <c r="AF51" s="144"/>
      <c r="AG51" s="144"/>
      <c r="AH51" s="145"/>
      <c r="AI51" s="147"/>
      <c r="AJ51" s="148"/>
      <c r="AK51" s="149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"/>
      <c r="AX51" s="65">
        <f t="shared" si="75"/>
        <v>0</v>
      </c>
      <c r="AY51" s="133">
        <f t="shared" si="76"/>
        <v>0</v>
      </c>
      <c r="AZ51" s="247">
        <f t="shared" si="24"/>
        <v>0</v>
      </c>
      <c r="BA51" s="36"/>
      <c r="BB51" s="65">
        <f t="shared" si="77"/>
        <v>0</v>
      </c>
      <c r="BC51" s="133">
        <f t="shared" si="78"/>
        <v>0</v>
      </c>
      <c r="BD51" s="247">
        <f t="shared" si="25"/>
        <v>0</v>
      </c>
      <c r="BE51" s="26"/>
      <c r="BF51" s="65">
        <f t="shared" si="30"/>
        <v>0</v>
      </c>
      <c r="BG51" s="65">
        <f t="shared" si="31"/>
        <v>0</v>
      </c>
      <c r="BH51" s="65">
        <f t="shared" si="32"/>
        <v>0</v>
      </c>
      <c r="BI51" s="65">
        <f t="shared" si="33"/>
        <v>0</v>
      </c>
      <c r="BJ51" s="65">
        <f t="shared" si="34"/>
        <v>0</v>
      </c>
      <c r="BK51" s="65">
        <f t="shared" si="35"/>
        <v>0</v>
      </c>
      <c r="BL51" s="65">
        <f t="shared" si="36"/>
        <v>0</v>
      </c>
      <c r="BM51" s="65">
        <f t="shared" si="37"/>
        <v>0</v>
      </c>
      <c r="BN51" s="26">
        <f t="shared" si="26"/>
        <v>0</v>
      </c>
      <c r="BO51" s="56"/>
      <c r="BP51" s="26">
        <f t="shared" si="38"/>
        <v>0</v>
      </c>
      <c r="BQ51" s="26">
        <f t="shared" si="39"/>
        <v>0</v>
      </c>
      <c r="BR51" s="26">
        <f t="shared" si="40"/>
        <v>0</v>
      </c>
      <c r="BS51" s="26">
        <f t="shared" si="41"/>
        <v>0</v>
      </c>
      <c r="BT51" s="26">
        <f t="shared" si="42"/>
        <v>0</v>
      </c>
      <c r="BU51" s="26">
        <f t="shared" si="43"/>
        <v>0</v>
      </c>
      <c r="BV51" s="26">
        <f t="shared" si="44"/>
        <v>0</v>
      </c>
      <c r="BW51" s="26">
        <f t="shared" si="29"/>
        <v>0</v>
      </c>
      <c r="BX51" s="26">
        <f t="shared" si="27"/>
        <v>0</v>
      </c>
      <c r="BY51" s="26"/>
      <c r="BZ51" s="27">
        <f t="shared" si="79"/>
      </c>
      <c r="CA51" s="26"/>
      <c r="CB51" s="28">
        <f t="shared" si="45"/>
        <v>0</v>
      </c>
      <c r="CC51" s="26">
        <f t="shared" si="46"/>
        <v>0</v>
      </c>
      <c r="CD51" s="26">
        <f t="shared" si="47"/>
        <v>0</v>
      </c>
      <c r="CE51" s="26">
        <f t="shared" si="48"/>
        <v>0</v>
      </c>
      <c r="CF51" s="26">
        <f t="shared" si="49"/>
        <v>0</v>
      </c>
      <c r="CG51" s="26"/>
      <c r="CH51" s="133">
        <f t="shared" si="50"/>
        <v>0</v>
      </c>
      <c r="CI51" s="133">
        <f t="shared" si="51"/>
        <v>0</v>
      </c>
      <c r="CJ51" s="133">
        <f t="shared" si="52"/>
        <v>0</v>
      </c>
      <c r="CK51" s="133">
        <f t="shared" si="53"/>
        <v>0</v>
      </c>
      <c r="CL51" s="133">
        <f t="shared" si="54"/>
        <v>0</v>
      </c>
      <c r="CM51" s="133">
        <f t="shared" si="55"/>
        <v>0</v>
      </c>
      <c r="CN51" s="133">
        <f t="shared" si="60"/>
        <v>0</v>
      </c>
      <c r="CO51" s="133">
        <f t="shared" si="28"/>
        <v>0</v>
      </c>
      <c r="CP51" s="26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96" t="s">
        <v>182</v>
      </c>
      <c r="DH51" s="246">
        <f>DG46+DI46</f>
        <v>0</v>
      </c>
      <c r="DN51" s="92"/>
      <c r="DP51" s="48"/>
      <c r="DQ51" s="48"/>
      <c r="DR51" s="48"/>
      <c r="DS51" s="48"/>
      <c r="DT51" s="12"/>
    </row>
    <row r="52" spans="1:118" ht="20.25" thickTop="1">
      <c r="A52" s="135"/>
      <c r="B52" s="135"/>
      <c r="C52" s="218"/>
      <c r="D52" s="218"/>
      <c r="E52" s="136"/>
      <c r="F52" s="137"/>
      <c r="G52" s="137"/>
      <c r="H52" s="138"/>
      <c r="I52" s="139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1"/>
      <c r="U52" s="142"/>
      <c r="V52" s="142"/>
      <c r="W52" s="142"/>
      <c r="X52" s="142"/>
      <c r="Y52" s="142"/>
      <c r="Z52" s="142"/>
      <c r="AA52" s="142"/>
      <c r="AB52" s="142"/>
      <c r="AC52" s="146"/>
      <c r="AD52" s="144"/>
      <c r="AE52" s="144"/>
      <c r="AF52" s="144"/>
      <c r="AG52" s="144"/>
      <c r="AH52" s="145"/>
      <c r="AI52" s="147"/>
      <c r="AJ52" s="148"/>
      <c r="AK52" s="149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"/>
      <c r="AX52" s="65">
        <f t="shared" si="75"/>
        <v>0</v>
      </c>
      <c r="AY52" s="133">
        <f t="shared" si="76"/>
        <v>0</v>
      </c>
      <c r="AZ52" s="247">
        <f t="shared" si="24"/>
        <v>0</v>
      </c>
      <c r="BA52" s="36"/>
      <c r="BB52" s="65">
        <f t="shared" si="77"/>
        <v>0</v>
      </c>
      <c r="BC52" s="133">
        <f t="shared" si="78"/>
        <v>0</v>
      </c>
      <c r="BD52" s="247">
        <f t="shared" si="25"/>
        <v>0</v>
      </c>
      <c r="BE52" s="26"/>
      <c r="BF52" s="65">
        <f t="shared" si="30"/>
        <v>0</v>
      </c>
      <c r="BG52" s="65">
        <f t="shared" si="31"/>
        <v>0</v>
      </c>
      <c r="BH52" s="65">
        <f t="shared" si="32"/>
        <v>0</v>
      </c>
      <c r="BI52" s="65">
        <f t="shared" si="33"/>
        <v>0</v>
      </c>
      <c r="BJ52" s="65">
        <f t="shared" si="34"/>
        <v>0</v>
      </c>
      <c r="BK52" s="65">
        <f t="shared" si="35"/>
        <v>0</v>
      </c>
      <c r="BL52" s="65">
        <f t="shared" si="36"/>
        <v>0</v>
      </c>
      <c r="BM52" s="65">
        <f t="shared" si="37"/>
        <v>0</v>
      </c>
      <c r="BN52" s="26">
        <f t="shared" si="26"/>
        <v>0</v>
      </c>
      <c r="BO52" s="56"/>
      <c r="BP52" s="26">
        <f t="shared" si="38"/>
        <v>0</v>
      </c>
      <c r="BQ52" s="26">
        <f t="shared" si="39"/>
        <v>0</v>
      </c>
      <c r="BR52" s="26">
        <f t="shared" si="40"/>
        <v>0</v>
      </c>
      <c r="BS52" s="26">
        <f t="shared" si="41"/>
        <v>0</v>
      </c>
      <c r="BT52" s="26">
        <f t="shared" si="42"/>
        <v>0</v>
      </c>
      <c r="BU52" s="26">
        <f t="shared" si="43"/>
        <v>0</v>
      </c>
      <c r="BV52" s="26">
        <f t="shared" si="44"/>
        <v>0</v>
      </c>
      <c r="BW52" s="26">
        <f t="shared" si="29"/>
        <v>0</v>
      </c>
      <c r="BX52" s="26">
        <f t="shared" si="27"/>
        <v>0</v>
      </c>
      <c r="BY52" s="26"/>
      <c r="BZ52" s="27">
        <f t="shared" si="79"/>
      </c>
      <c r="CA52" s="26"/>
      <c r="CB52" s="28">
        <f t="shared" si="45"/>
        <v>0</v>
      </c>
      <c r="CC52" s="26">
        <f t="shared" si="46"/>
        <v>0</v>
      </c>
      <c r="CD52" s="26">
        <f t="shared" si="47"/>
        <v>0</v>
      </c>
      <c r="CE52" s="26">
        <f t="shared" si="48"/>
        <v>0</v>
      </c>
      <c r="CF52" s="26">
        <f t="shared" si="49"/>
        <v>0</v>
      </c>
      <c r="CG52" s="26"/>
      <c r="CH52" s="133">
        <f t="shared" si="50"/>
        <v>0</v>
      </c>
      <c r="CI52" s="133">
        <f t="shared" si="51"/>
        <v>0</v>
      </c>
      <c r="CJ52" s="133">
        <f t="shared" si="52"/>
        <v>0</v>
      </c>
      <c r="CK52" s="133">
        <f t="shared" si="53"/>
        <v>0</v>
      </c>
      <c r="CL52" s="133">
        <f t="shared" si="54"/>
        <v>0</v>
      </c>
      <c r="CM52" s="133">
        <f t="shared" si="55"/>
        <v>0</v>
      </c>
      <c r="CN52" s="133">
        <f t="shared" si="60"/>
        <v>0</v>
      </c>
      <c r="CO52" s="133">
        <f t="shared" si="28"/>
        <v>0</v>
      </c>
      <c r="CP52" s="26"/>
      <c r="DF52" s="96"/>
      <c r="DM52" s="245"/>
      <c r="DN52" s="92"/>
    </row>
    <row r="53" spans="1:110" ht="20.25" thickBot="1">
      <c r="A53" s="135"/>
      <c r="B53" s="135"/>
      <c r="C53" s="218"/>
      <c r="D53" s="218"/>
      <c r="E53" s="136"/>
      <c r="F53" s="137"/>
      <c r="G53" s="137"/>
      <c r="H53" s="138"/>
      <c r="I53" s="139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1"/>
      <c r="U53" s="142"/>
      <c r="V53" s="142"/>
      <c r="W53" s="142"/>
      <c r="X53" s="142"/>
      <c r="Y53" s="142"/>
      <c r="Z53" s="142"/>
      <c r="AA53" s="142"/>
      <c r="AB53" s="142"/>
      <c r="AC53" s="146"/>
      <c r="AD53" s="144"/>
      <c r="AE53" s="144"/>
      <c r="AF53" s="144"/>
      <c r="AG53" s="144"/>
      <c r="AH53" s="145"/>
      <c r="AI53" s="147"/>
      <c r="AJ53" s="148"/>
      <c r="AK53" s="149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"/>
      <c r="AX53" s="65">
        <f t="shared" si="75"/>
        <v>0</v>
      </c>
      <c r="AY53" s="133">
        <f t="shared" si="76"/>
        <v>0</v>
      </c>
      <c r="AZ53" s="247">
        <f t="shared" si="24"/>
        <v>0</v>
      </c>
      <c r="BA53" s="36"/>
      <c r="BB53" s="65">
        <f t="shared" si="77"/>
        <v>0</v>
      </c>
      <c r="BC53" s="133">
        <f t="shared" si="78"/>
        <v>0</v>
      </c>
      <c r="BD53" s="247">
        <f t="shared" si="25"/>
        <v>0</v>
      </c>
      <c r="BE53" s="26"/>
      <c r="BF53" s="65">
        <f t="shared" si="30"/>
        <v>0</v>
      </c>
      <c r="BG53" s="65">
        <f t="shared" si="31"/>
        <v>0</v>
      </c>
      <c r="BH53" s="65">
        <f t="shared" si="32"/>
        <v>0</v>
      </c>
      <c r="BI53" s="65">
        <f t="shared" si="33"/>
        <v>0</v>
      </c>
      <c r="BJ53" s="65">
        <f t="shared" si="34"/>
        <v>0</v>
      </c>
      <c r="BK53" s="65">
        <f t="shared" si="35"/>
        <v>0</v>
      </c>
      <c r="BL53" s="65">
        <f t="shared" si="36"/>
        <v>0</v>
      </c>
      <c r="BM53" s="65">
        <f t="shared" si="37"/>
        <v>0</v>
      </c>
      <c r="BN53" s="26">
        <f t="shared" si="26"/>
        <v>0</v>
      </c>
      <c r="BO53" s="56"/>
      <c r="BP53" s="26">
        <f t="shared" si="38"/>
        <v>0</v>
      </c>
      <c r="BQ53" s="26">
        <f t="shared" si="39"/>
        <v>0</v>
      </c>
      <c r="BR53" s="26">
        <f t="shared" si="40"/>
        <v>0</v>
      </c>
      <c r="BS53" s="26">
        <f t="shared" si="41"/>
        <v>0</v>
      </c>
      <c r="BT53" s="26">
        <f t="shared" si="42"/>
        <v>0</v>
      </c>
      <c r="BU53" s="26">
        <f t="shared" si="43"/>
        <v>0</v>
      </c>
      <c r="BV53" s="26">
        <f t="shared" si="44"/>
        <v>0</v>
      </c>
      <c r="BW53" s="26">
        <f t="shared" si="29"/>
        <v>0</v>
      </c>
      <c r="BX53" s="26">
        <f t="shared" si="27"/>
        <v>0</v>
      </c>
      <c r="BY53" s="26"/>
      <c r="BZ53" s="27">
        <f t="shared" si="79"/>
      </c>
      <c r="CA53" s="26"/>
      <c r="CB53" s="28">
        <f t="shared" si="45"/>
        <v>0</v>
      </c>
      <c r="CC53" s="26">
        <f t="shared" si="46"/>
        <v>0</v>
      </c>
      <c r="CD53" s="26">
        <f t="shared" si="47"/>
        <v>0</v>
      </c>
      <c r="CE53" s="26">
        <f t="shared" si="48"/>
        <v>0</v>
      </c>
      <c r="CF53" s="26">
        <f t="shared" si="49"/>
        <v>0</v>
      </c>
      <c r="CG53" s="26"/>
      <c r="CH53" s="133">
        <f t="shared" si="50"/>
        <v>0</v>
      </c>
      <c r="CI53" s="133">
        <f t="shared" si="51"/>
        <v>0</v>
      </c>
      <c r="CJ53" s="133">
        <f t="shared" si="52"/>
        <v>0</v>
      </c>
      <c r="CK53" s="133">
        <f t="shared" si="53"/>
        <v>0</v>
      </c>
      <c r="CL53" s="133">
        <f t="shared" si="54"/>
        <v>0</v>
      </c>
      <c r="CM53" s="133">
        <f t="shared" si="55"/>
        <v>0</v>
      </c>
      <c r="CN53" s="133">
        <f t="shared" si="60"/>
        <v>0</v>
      </c>
      <c r="CO53" s="133">
        <f t="shared" si="28"/>
        <v>0</v>
      </c>
      <c r="CP53" s="26"/>
      <c r="DF53" s="244" t="s">
        <v>156</v>
      </c>
    </row>
    <row r="54" spans="1:116" ht="21" thickBot="1" thickTop="1">
      <c r="A54" s="135"/>
      <c r="B54" s="135"/>
      <c r="C54" s="218"/>
      <c r="D54" s="218"/>
      <c r="E54" s="136"/>
      <c r="F54" s="137"/>
      <c r="G54" s="137"/>
      <c r="H54" s="138"/>
      <c r="I54" s="139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1"/>
      <c r="U54" s="142"/>
      <c r="V54" s="142"/>
      <c r="W54" s="142"/>
      <c r="X54" s="142"/>
      <c r="Y54" s="142"/>
      <c r="Z54" s="142"/>
      <c r="AA54" s="142"/>
      <c r="AB54" s="142"/>
      <c r="AC54" s="146"/>
      <c r="AD54" s="144"/>
      <c r="AE54" s="144"/>
      <c r="AF54" s="144"/>
      <c r="AG54" s="144"/>
      <c r="AH54" s="145"/>
      <c r="AI54" s="147"/>
      <c r="AJ54" s="148"/>
      <c r="AK54" s="149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"/>
      <c r="AX54" s="65">
        <f t="shared" si="75"/>
        <v>0</v>
      </c>
      <c r="AY54" s="133">
        <f t="shared" si="76"/>
        <v>0</v>
      </c>
      <c r="AZ54" s="247">
        <f t="shared" si="24"/>
        <v>0</v>
      </c>
      <c r="BA54" s="36"/>
      <c r="BB54" s="65">
        <f t="shared" si="77"/>
        <v>0</v>
      </c>
      <c r="BC54" s="133">
        <f t="shared" si="78"/>
        <v>0</v>
      </c>
      <c r="BD54" s="247">
        <f t="shared" si="25"/>
        <v>0</v>
      </c>
      <c r="BE54" s="26"/>
      <c r="BF54" s="65">
        <f t="shared" si="30"/>
        <v>0</v>
      </c>
      <c r="BG54" s="65">
        <f t="shared" si="31"/>
        <v>0</v>
      </c>
      <c r="BH54" s="65">
        <f t="shared" si="32"/>
        <v>0</v>
      </c>
      <c r="BI54" s="65">
        <f t="shared" si="33"/>
        <v>0</v>
      </c>
      <c r="BJ54" s="65">
        <f t="shared" si="34"/>
        <v>0</v>
      </c>
      <c r="BK54" s="65">
        <f t="shared" si="35"/>
        <v>0</v>
      </c>
      <c r="BL54" s="65">
        <f t="shared" si="36"/>
        <v>0</v>
      </c>
      <c r="BM54" s="65">
        <f t="shared" si="37"/>
        <v>0</v>
      </c>
      <c r="BN54" s="26">
        <f t="shared" si="26"/>
        <v>0</v>
      </c>
      <c r="BO54" s="56"/>
      <c r="BP54" s="26">
        <f t="shared" si="38"/>
        <v>0</v>
      </c>
      <c r="BQ54" s="26">
        <f t="shared" si="39"/>
        <v>0</v>
      </c>
      <c r="BR54" s="26">
        <f t="shared" si="40"/>
        <v>0</v>
      </c>
      <c r="BS54" s="26">
        <f t="shared" si="41"/>
        <v>0</v>
      </c>
      <c r="BT54" s="26">
        <f t="shared" si="42"/>
        <v>0</v>
      </c>
      <c r="BU54" s="26">
        <f t="shared" si="43"/>
        <v>0</v>
      </c>
      <c r="BV54" s="26">
        <f t="shared" si="44"/>
        <v>0</v>
      </c>
      <c r="BW54" s="26">
        <f t="shared" si="29"/>
        <v>0</v>
      </c>
      <c r="BX54" s="26">
        <f t="shared" si="27"/>
        <v>0</v>
      </c>
      <c r="BY54" s="26"/>
      <c r="BZ54" s="27">
        <f t="shared" si="79"/>
      </c>
      <c r="CA54" s="26"/>
      <c r="CB54" s="28">
        <f t="shared" si="45"/>
        <v>0</v>
      </c>
      <c r="CC54" s="26">
        <f t="shared" si="46"/>
        <v>0</v>
      </c>
      <c r="CD54" s="26">
        <f t="shared" si="47"/>
        <v>0</v>
      </c>
      <c r="CE54" s="26">
        <f t="shared" si="48"/>
        <v>0</v>
      </c>
      <c r="CF54" s="26">
        <f t="shared" si="49"/>
        <v>0</v>
      </c>
      <c r="CG54" s="26"/>
      <c r="CH54" s="133">
        <f t="shared" si="50"/>
        <v>0</v>
      </c>
      <c r="CI54" s="133">
        <f t="shared" si="51"/>
        <v>0</v>
      </c>
      <c r="CJ54" s="133">
        <f t="shared" si="52"/>
        <v>0</v>
      </c>
      <c r="CK54" s="133">
        <f t="shared" si="53"/>
        <v>0</v>
      </c>
      <c r="CL54" s="133">
        <f t="shared" si="54"/>
        <v>0</v>
      </c>
      <c r="CM54" s="133">
        <f t="shared" si="55"/>
        <v>0</v>
      </c>
      <c r="CN54" s="133">
        <f t="shared" si="60"/>
        <v>0</v>
      </c>
      <c r="CO54" s="133">
        <f t="shared" si="28"/>
        <v>0</v>
      </c>
      <c r="CP54" s="26"/>
      <c r="DF54" s="240" t="s">
        <v>155</v>
      </c>
      <c r="DG54" s="240"/>
      <c r="DH54" s="240"/>
      <c r="DI54" s="240"/>
      <c r="DJ54" s="240"/>
      <c r="DK54" s="240"/>
      <c r="DL54" s="95">
        <f>'認知障礙症服務數據'!M4</f>
        <v>0</v>
      </c>
    </row>
    <row r="55" spans="1:117" ht="21" thickBot="1" thickTop="1">
      <c r="A55" s="135"/>
      <c r="B55" s="135"/>
      <c r="C55" s="218"/>
      <c r="D55" s="218"/>
      <c r="E55" s="136"/>
      <c r="F55" s="137"/>
      <c r="G55" s="137"/>
      <c r="H55" s="138"/>
      <c r="I55" s="139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1"/>
      <c r="U55" s="142"/>
      <c r="V55" s="142"/>
      <c r="W55" s="142"/>
      <c r="X55" s="142"/>
      <c r="Y55" s="142"/>
      <c r="Z55" s="142"/>
      <c r="AA55" s="142"/>
      <c r="AB55" s="142"/>
      <c r="AC55" s="146"/>
      <c r="AD55" s="144"/>
      <c r="AE55" s="144"/>
      <c r="AF55" s="144"/>
      <c r="AG55" s="144"/>
      <c r="AH55" s="145"/>
      <c r="AI55" s="147"/>
      <c r="AJ55" s="148"/>
      <c r="AK55" s="149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"/>
      <c r="AX55" s="65">
        <f t="shared" si="75"/>
        <v>0</v>
      </c>
      <c r="AY55" s="133">
        <f t="shared" si="76"/>
        <v>0</v>
      </c>
      <c r="AZ55" s="247">
        <f t="shared" si="24"/>
        <v>0</v>
      </c>
      <c r="BA55" s="36"/>
      <c r="BB55" s="65">
        <f t="shared" si="77"/>
        <v>0</v>
      </c>
      <c r="BC55" s="133">
        <f t="shared" si="78"/>
        <v>0</v>
      </c>
      <c r="BD55" s="247">
        <f t="shared" si="25"/>
        <v>0</v>
      </c>
      <c r="BE55" s="26"/>
      <c r="BF55" s="65">
        <f t="shared" si="30"/>
        <v>0</v>
      </c>
      <c r="BG55" s="65">
        <f t="shared" si="31"/>
        <v>0</v>
      </c>
      <c r="BH55" s="65">
        <f t="shared" si="32"/>
        <v>0</v>
      </c>
      <c r="BI55" s="65">
        <f t="shared" si="33"/>
        <v>0</v>
      </c>
      <c r="BJ55" s="65">
        <f t="shared" si="34"/>
        <v>0</v>
      </c>
      <c r="BK55" s="65">
        <f t="shared" si="35"/>
        <v>0</v>
      </c>
      <c r="BL55" s="65">
        <f t="shared" si="36"/>
        <v>0</v>
      </c>
      <c r="BM55" s="65">
        <f t="shared" si="37"/>
        <v>0</v>
      </c>
      <c r="BN55" s="26">
        <f t="shared" si="26"/>
        <v>0</v>
      </c>
      <c r="BO55" s="56"/>
      <c r="BP55" s="26">
        <f t="shared" si="38"/>
        <v>0</v>
      </c>
      <c r="BQ55" s="26">
        <f t="shared" si="39"/>
        <v>0</v>
      </c>
      <c r="BR55" s="26">
        <f t="shared" si="40"/>
        <v>0</v>
      </c>
      <c r="BS55" s="26">
        <f t="shared" si="41"/>
        <v>0</v>
      </c>
      <c r="BT55" s="26">
        <f t="shared" si="42"/>
        <v>0</v>
      </c>
      <c r="BU55" s="26">
        <f t="shared" si="43"/>
        <v>0</v>
      </c>
      <c r="BV55" s="26">
        <f t="shared" si="44"/>
        <v>0</v>
      </c>
      <c r="BW55" s="26">
        <f t="shared" si="29"/>
        <v>0</v>
      </c>
      <c r="BX55" s="26">
        <f t="shared" si="27"/>
        <v>0</v>
      </c>
      <c r="BY55" s="26"/>
      <c r="BZ55" s="27">
        <f t="shared" si="79"/>
      </c>
      <c r="CA55" s="26"/>
      <c r="CB55" s="28">
        <f t="shared" si="45"/>
        <v>0</v>
      </c>
      <c r="CC55" s="26">
        <f t="shared" si="46"/>
        <v>0</v>
      </c>
      <c r="CD55" s="26">
        <f t="shared" si="47"/>
        <v>0</v>
      </c>
      <c r="CE55" s="26">
        <f t="shared" si="48"/>
        <v>0</v>
      </c>
      <c r="CF55" s="26">
        <f t="shared" si="49"/>
        <v>0</v>
      </c>
      <c r="CG55" s="26"/>
      <c r="CH55" s="133">
        <f t="shared" si="50"/>
        <v>0</v>
      </c>
      <c r="CI55" s="133">
        <f t="shared" si="51"/>
        <v>0</v>
      </c>
      <c r="CJ55" s="133">
        <f t="shared" si="52"/>
        <v>0</v>
      </c>
      <c r="CK55" s="133">
        <f t="shared" si="53"/>
        <v>0</v>
      </c>
      <c r="CL55" s="133">
        <f t="shared" si="54"/>
        <v>0</v>
      </c>
      <c r="CM55" s="133">
        <f t="shared" si="55"/>
        <v>0</v>
      </c>
      <c r="CN55" s="133">
        <f t="shared" si="60"/>
        <v>0</v>
      </c>
      <c r="CO55" s="133">
        <f t="shared" si="28"/>
        <v>0</v>
      </c>
      <c r="CP55" s="26"/>
      <c r="DF55" s="240" t="s">
        <v>144</v>
      </c>
      <c r="DG55" s="240"/>
      <c r="DH55" s="240"/>
      <c r="DI55" s="240"/>
      <c r="DJ55" s="240"/>
      <c r="DK55" s="240"/>
      <c r="DM55" s="95">
        <f>'認知障礙症服務數據'!R15</f>
        <v>0</v>
      </c>
    </row>
    <row r="56" spans="1:116" ht="21" thickBot="1" thickTop="1">
      <c r="A56" s="135"/>
      <c r="B56" s="135"/>
      <c r="C56" s="218"/>
      <c r="D56" s="218"/>
      <c r="E56" s="136"/>
      <c r="F56" s="137"/>
      <c r="G56" s="137"/>
      <c r="H56" s="138"/>
      <c r="I56" s="139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1"/>
      <c r="U56" s="142"/>
      <c r="V56" s="142"/>
      <c r="W56" s="142"/>
      <c r="X56" s="142"/>
      <c r="Y56" s="142"/>
      <c r="Z56" s="142"/>
      <c r="AA56" s="142"/>
      <c r="AB56" s="142"/>
      <c r="AC56" s="146"/>
      <c r="AD56" s="144"/>
      <c r="AE56" s="144"/>
      <c r="AF56" s="144"/>
      <c r="AG56" s="144"/>
      <c r="AH56" s="145"/>
      <c r="AI56" s="147"/>
      <c r="AJ56" s="148"/>
      <c r="AK56" s="149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"/>
      <c r="AX56" s="65">
        <f t="shared" si="75"/>
        <v>0</v>
      </c>
      <c r="AY56" s="133">
        <f t="shared" si="76"/>
        <v>0</v>
      </c>
      <c r="AZ56" s="247">
        <f t="shared" si="24"/>
        <v>0</v>
      </c>
      <c r="BA56" s="36"/>
      <c r="BB56" s="65">
        <f t="shared" si="77"/>
        <v>0</v>
      </c>
      <c r="BC56" s="133">
        <f t="shared" si="78"/>
        <v>0</v>
      </c>
      <c r="BD56" s="247">
        <f t="shared" si="25"/>
        <v>0</v>
      </c>
      <c r="BE56" s="26"/>
      <c r="BF56" s="65">
        <f t="shared" si="30"/>
        <v>0</v>
      </c>
      <c r="BG56" s="65">
        <f t="shared" si="31"/>
        <v>0</v>
      </c>
      <c r="BH56" s="65">
        <f t="shared" si="32"/>
        <v>0</v>
      </c>
      <c r="BI56" s="65">
        <f t="shared" si="33"/>
        <v>0</v>
      </c>
      <c r="BJ56" s="65">
        <f t="shared" si="34"/>
        <v>0</v>
      </c>
      <c r="BK56" s="65">
        <f t="shared" si="35"/>
        <v>0</v>
      </c>
      <c r="BL56" s="65">
        <f t="shared" si="36"/>
        <v>0</v>
      </c>
      <c r="BM56" s="65">
        <f t="shared" si="37"/>
        <v>0</v>
      </c>
      <c r="BN56" s="26">
        <f t="shared" si="26"/>
        <v>0</v>
      </c>
      <c r="BO56" s="56"/>
      <c r="BP56" s="26">
        <f t="shared" si="38"/>
        <v>0</v>
      </c>
      <c r="BQ56" s="26">
        <f t="shared" si="39"/>
        <v>0</v>
      </c>
      <c r="BR56" s="26">
        <f t="shared" si="40"/>
        <v>0</v>
      </c>
      <c r="BS56" s="26">
        <f t="shared" si="41"/>
        <v>0</v>
      </c>
      <c r="BT56" s="26">
        <f t="shared" si="42"/>
        <v>0</v>
      </c>
      <c r="BU56" s="26">
        <f t="shared" si="43"/>
        <v>0</v>
      </c>
      <c r="BV56" s="26">
        <f t="shared" si="44"/>
        <v>0</v>
      </c>
      <c r="BW56" s="26">
        <f t="shared" si="29"/>
        <v>0</v>
      </c>
      <c r="BX56" s="26">
        <f t="shared" si="27"/>
        <v>0</v>
      </c>
      <c r="BY56" s="26"/>
      <c r="BZ56" s="27">
        <f t="shared" si="79"/>
      </c>
      <c r="CA56" s="26"/>
      <c r="CB56" s="28">
        <f t="shared" si="45"/>
        <v>0</v>
      </c>
      <c r="CC56" s="26">
        <f t="shared" si="46"/>
        <v>0</v>
      </c>
      <c r="CD56" s="26">
        <f t="shared" si="47"/>
        <v>0</v>
      </c>
      <c r="CE56" s="26">
        <f t="shared" si="48"/>
        <v>0</v>
      </c>
      <c r="CF56" s="26">
        <f t="shared" si="49"/>
        <v>0</v>
      </c>
      <c r="CG56" s="26"/>
      <c r="CH56" s="133">
        <f t="shared" si="50"/>
        <v>0</v>
      </c>
      <c r="CI56" s="133">
        <f t="shared" si="51"/>
        <v>0</v>
      </c>
      <c r="CJ56" s="133">
        <f t="shared" si="52"/>
        <v>0</v>
      </c>
      <c r="CK56" s="133">
        <f t="shared" si="53"/>
        <v>0</v>
      </c>
      <c r="CL56" s="133">
        <f t="shared" si="54"/>
        <v>0</v>
      </c>
      <c r="CM56" s="133">
        <f t="shared" si="55"/>
        <v>0</v>
      </c>
      <c r="CN56" s="133">
        <f t="shared" si="60"/>
        <v>0</v>
      </c>
      <c r="CO56" s="133">
        <f t="shared" si="28"/>
        <v>0</v>
      </c>
      <c r="CP56" s="26"/>
      <c r="DF56" s="240" t="s">
        <v>183</v>
      </c>
      <c r="DG56" s="240"/>
      <c r="DH56" s="246" t="e">
        <f>'認知障礙症服務數據'!R21</f>
        <v>#DIV/0!</v>
      </c>
      <c r="DI56" s="240"/>
      <c r="DJ56" s="240"/>
      <c r="DK56" s="240"/>
      <c r="DL56" s="240"/>
    </row>
    <row r="57" spans="1:124" ht="20.25" thickTop="1">
      <c r="A57" s="135"/>
      <c r="B57" s="135"/>
      <c r="C57" s="218"/>
      <c r="D57" s="218"/>
      <c r="E57" s="136"/>
      <c r="F57" s="137"/>
      <c r="G57" s="137"/>
      <c r="H57" s="138"/>
      <c r="I57" s="139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1"/>
      <c r="U57" s="142"/>
      <c r="V57" s="142"/>
      <c r="W57" s="142"/>
      <c r="X57" s="142"/>
      <c r="Y57" s="142"/>
      <c r="Z57" s="142"/>
      <c r="AA57" s="142"/>
      <c r="AB57" s="142"/>
      <c r="AC57" s="146"/>
      <c r="AD57" s="144"/>
      <c r="AE57" s="144"/>
      <c r="AF57" s="144"/>
      <c r="AG57" s="144"/>
      <c r="AH57" s="145"/>
      <c r="AI57" s="147"/>
      <c r="AJ57" s="148"/>
      <c r="AK57" s="149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"/>
      <c r="AX57" s="65">
        <f t="shared" si="75"/>
        <v>0</v>
      </c>
      <c r="AY57" s="133">
        <f t="shared" si="76"/>
        <v>0</v>
      </c>
      <c r="AZ57" s="247">
        <f t="shared" si="24"/>
        <v>0</v>
      </c>
      <c r="BA57" s="36"/>
      <c r="BB57" s="65">
        <f t="shared" si="77"/>
        <v>0</v>
      </c>
      <c r="BC57" s="133">
        <f t="shared" si="78"/>
        <v>0</v>
      </c>
      <c r="BD57" s="247">
        <f t="shared" si="25"/>
        <v>0</v>
      </c>
      <c r="BE57" s="26"/>
      <c r="BF57" s="65">
        <f t="shared" si="30"/>
        <v>0</v>
      </c>
      <c r="BG57" s="65">
        <f t="shared" si="31"/>
        <v>0</v>
      </c>
      <c r="BH57" s="65">
        <f t="shared" si="32"/>
        <v>0</v>
      </c>
      <c r="BI57" s="65">
        <f t="shared" si="33"/>
        <v>0</v>
      </c>
      <c r="BJ57" s="65">
        <f t="shared" si="34"/>
        <v>0</v>
      </c>
      <c r="BK57" s="65">
        <f t="shared" si="35"/>
        <v>0</v>
      </c>
      <c r="BL57" s="65">
        <f t="shared" si="36"/>
        <v>0</v>
      </c>
      <c r="BM57" s="65">
        <f t="shared" si="37"/>
        <v>0</v>
      </c>
      <c r="BN57" s="26">
        <f t="shared" si="26"/>
        <v>0</v>
      </c>
      <c r="BO57" s="56"/>
      <c r="BP57" s="26">
        <f t="shared" si="38"/>
        <v>0</v>
      </c>
      <c r="BQ57" s="26">
        <f t="shared" si="39"/>
        <v>0</v>
      </c>
      <c r="BR57" s="26">
        <f t="shared" si="40"/>
        <v>0</v>
      </c>
      <c r="BS57" s="26">
        <f t="shared" si="41"/>
        <v>0</v>
      </c>
      <c r="BT57" s="26">
        <f t="shared" si="42"/>
        <v>0</v>
      </c>
      <c r="BU57" s="26">
        <f t="shared" si="43"/>
        <v>0</v>
      </c>
      <c r="BV57" s="26">
        <f t="shared" si="44"/>
        <v>0</v>
      </c>
      <c r="BW57" s="26">
        <f t="shared" si="29"/>
        <v>0</v>
      </c>
      <c r="BX57" s="26">
        <f t="shared" si="27"/>
        <v>0</v>
      </c>
      <c r="BY57" s="26"/>
      <c r="BZ57" s="27">
        <f t="shared" si="79"/>
      </c>
      <c r="CA57" s="26"/>
      <c r="CB57" s="28">
        <f t="shared" si="45"/>
        <v>0</v>
      </c>
      <c r="CC57" s="26">
        <f t="shared" si="46"/>
        <v>0</v>
      </c>
      <c r="CD57" s="26">
        <f t="shared" si="47"/>
        <v>0</v>
      </c>
      <c r="CE57" s="26">
        <f t="shared" si="48"/>
        <v>0</v>
      </c>
      <c r="CF57" s="26">
        <f t="shared" si="49"/>
        <v>0</v>
      </c>
      <c r="CG57" s="26"/>
      <c r="CH57" s="133">
        <f t="shared" si="50"/>
        <v>0</v>
      </c>
      <c r="CI57" s="133">
        <f t="shared" si="51"/>
        <v>0</v>
      </c>
      <c r="CJ57" s="133">
        <f t="shared" si="52"/>
        <v>0</v>
      </c>
      <c r="CK57" s="133">
        <f t="shared" si="53"/>
        <v>0</v>
      </c>
      <c r="CL57" s="133">
        <f t="shared" si="54"/>
        <v>0</v>
      </c>
      <c r="CM57" s="133">
        <f t="shared" si="55"/>
        <v>0</v>
      </c>
      <c r="CN57" s="133">
        <f t="shared" si="60"/>
        <v>0</v>
      </c>
      <c r="CO57" s="133">
        <f t="shared" si="28"/>
        <v>0</v>
      </c>
      <c r="CP57" s="26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240"/>
      <c r="DG57" s="240"/>
      <c r="DH57" s="240"/>
      <c r="DI57" s="240"/>
      <c r="DJ57" s="240"/>
      <c r="DK57" s="240"/>
      <c r="DL57" s="240"/>
      <c r="DN57" s="241"/>
      <c r="DP57" s="47"/>
      <c r="DQ57" s="47"/>
      <c r="DR57" s="47"/>
      <c r="DS57" s="48"/>
      <c r="DT57" s="12"/>
    </row>
    <row r="58" spans="1:124" ht="20.25" thickBot="1">
      <c r="A58" s="135"/>
      <c r="B58" s="135"/>
      <c r="C58" s="218"/>
      <c r="D58" s="218"/>
      <c r="E58" s="136"/>
      <c r="F58" s="137"/>
      <c r="G58" s="137"/>
      <c r="H58" s="138"/>
      <c r="I58" s="139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1"/>
      <c r="U58" s="142"/>
      <c r="V58" s="142"/>
      <c r="W58" s="142"/>
      <c r="X58" s="142"/>
      <c r="Y58" s="142"/>
      <c r="Z58" s="142"/>
      <c r="AA58" s="142"/>
      <c r="AB58" s="142"/>
      <c r="AC58" s="146"/>
      <c r="AD58" s="144"/>
      <c r="AE58" s="144"/>
      <c r="AF58" s="144"/>
      <c r="AG58" s="144"/>
      <c r="AH58" s="145"/>
      <c r="AI58" s="147"/>
      <c r="AJ58" s="148"/>
      <c r="AK58" s="149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"/>
      <c r="AX58" s="65">
        <f t="shared" si="75"/>
        <v>0</v>
      </c>
      <c r="AY58" s="133">
        <f t="shared" si="76"/>
        <v>0</v>
      </c>
      <c r="AZ58" s="247">
        <f t="shared" si="24"/>
        <v>0</v>
      </c>
      <c r="BA58" s="36"/>
      <c r="BB58" s="65">
        <f t="shared" si="77"/>
        <v>0</v>
      </c>
      <c r="BC58" s="133">
        <f t="shared" si="78"/>
        <v>0</v>
      </c>
      <c r="BD58" s="247">
        <f t="shared" si="25"/>
        <v>0</v>
      </c>
      <c r="BE58" s="26"/>
      <c r="BF58" s="65">
        <f t="shared" si="30"/>
        <v>0</v>
      </c>
      <c r="BG58" s="65">
        <f t="shared" si="31"/>
        <v>0</v>
      </c>
      <c r="BH58" s="65">
        <f t="shared" si="32"/>
        <v>0</v>
      </c>
      <c r="BI58" s="65">
        <f t="shared" si="33"/>
        <v>0</v>
      </c>
      <c r="BJ58" s="65">
        <f t="shared" si="34"/>
        <v>0</v>
      </c>
      <c r="BK58" s="65">
        <f t="shared" si="35"/>
        <v>0</v>
      </c>
      <c r="BL58" s="65">
        <f t="shared" si="36"/>
        <v>0</v>
      </c>
      <c r="BM58" s="65">
        <f t="shared" si="37"/>
        <v>0</v>
      </c>
      <c r="BN58" s="26">
        <f t="shared" si="26"/>
        <v>0</v>
      </c>
      <c r="BO58" s="56"/>
      <c r="BP58" s="26">
        <f t="shared" si="38"/>
        <v>0</v>
      </c>
      <c r="BQ58" s="26">
        <f t="shared" si="39"/>
        <v>0</v>
      </c>
      <c r="BR58" s="26">
        <f t="shared" si="40"/>
        <v>0</v>
      </c>
      <c r="BS58" s="26">
        <f t="shared" si="41"/>
        <v>0</v>
      </c>
      <c r="BT58" s="26">
        <f t="shared" si="42"/>
        <v>0</v>
      </c>
      <c r="BU58" s="26">
        <f t="shared" si="43"/>
        <v>0</v>
      </c>
      <c r="BV58" s="26">
        <f t="shared" si="44"/>
        <v>0</v>
      </c>
      <c r="BW58" s="26">
        <f t="shared" si="29"/>
        <v>0</v>
      </c>
      <c r="BX58" s="26">
        <f t="shared" si="27"/>
        <v>0</v>
      </c>
      <c r="BY58" s="26"/>
      <c r="BZ58" s="27">
        <f t="shared" si="79"/>
      </c>
      <c r="CA58" s="26"/>
      <c r="CB58" s="28">
        <f t="shared" si="45"/>
        <v>0</v>
      </c>
      <c r="CC58" s="26">
        <f t="shared" si="46"/>
        <v>0</v>
      </c>
      <c r="CD58" s="26">
        <f t="shared" si="47"/>
        <v>0</v>
      </c>
      <c r="CE58" s="26">
        <f t="shared" si="48"/>
        <v>0</v>
      </c>
      <c r="CF58" s="26">
        <f t="shared" si="49"/>
        <v>0</v>
      </c>
      <c r="CG58" s="26"/>
      <c r="CH58" s="133">
        <f t="shared" si="50"/>
        <v>0</v>
      </c>
      <c r="CI58" s="133">
        <f t="shared" si="51"/>
        <v>0</v>
      </c>
      <c r="CJ58" s="133">
        <f t="shared" si="52"/>
        <v>0</v>
      </c>
      <c r="CK58" s="133">
        <f t="shared" si="53"/>
        <v>0</v>
      </c>
      <c r="CL58" s="133">
        <f t="shared" si="54"/>
        <v>0</v>
      </c>
      <c r="CM58" s="133">
        <f t="shared" si="55"/>
        <v>0</v>
      </c>
      <c r="CN58" s="133">
        <f t="shared" si="60"/>
        <v>0</v>
      </c>
      <c r="CO58" s="133">
        <f t="shared" si="28"/>
        <v>0</v>
      </c>
      <c r="CP58" s="26"/>
      <c r="CQ58" s="26"/>
      <c r="CR58" s="26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244" t="s">
        <v>157</v>
      </c>
      <c r="DG58" s="242"/>
      <c r="DH58" s="242"/>
      <c r="DI58" s="242"/>
      <c r="DJ58" s="242"/>
      <c r="DK58" s="242"/>
      <c r="DL58" s="242"/>
      <c r="DM58" s="242"/>
      <c r="DP58" s="12"/>
      <c r="DQ58" s="12"/>
      <c r="DR58" s="12"/>
      <c r="DS58" s="12"/>
      <c r="DT58" s="12"/>
    </row>
    <row r="59" spans="1:124" ht="21" thickBot="1" thickTop="1">
      <c r="A59" s="135"/>
      <c r="B59" s="135"/>
      <c r="C59" s="218"/>
      <c r="D59" s="218"/>
      <c r="E59" s="136"/>
      <c r="F59" s="137"/>
      <c r="G59" s="137"/>
      <c r="H59" s="138"/>
      <c r="I59" s="139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1"/>
      <c r="U59" s="142"/>
      <c r="V59" s="142"/>
      <c r="W59" s="142"/>
      <c r="X59" s="142"/>
      <c r="Y59" s="142"/>
      <c r="Z59" s="142"/>
      <c r="AA59" s="142"/>
      <c r="AB59" s="142"/>
      <c r="AC59" s="146"/>
      <c r="AD59" s="144"/>
      <c r="AE59" s="144"/>
      <c r="AF59" s="144"/>
      <c r="AG59" s="144"/>
      <c r="AH59" s="145"/>
      <c r="AI59" s="147"/>
      <c r="AJ59" s="148"/>
      <c r="AK59" s="149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"/>
      <c r="AX59" s="65">
        <f t="shared" si="75"/>
        <v>0</v>
      </c>
      <c r="AY59" s="133">
        <f t="shared" si="76"/>
        <v>0</v>
      </c>
      <c r="AZ59" s="247">
        <f t="shared" si="24"/>
        <v>0</v>
      </c>
      <c r="BA59" s="36"/>
      <c r="BB59" s="65">
        <f t="shared" si="77"/>
        <v>0</v>
      </c>
      <c r="BC59" s="133">
        <f t="shared" si="78"/>
        <v>0</v>
      </c>
      <c r="BD59" s="247">
        <f t="shared" si="25"/>
        <v>0</v>
      </c>
      <c r="BE59" s="26"/>
      <c r="BF59" s="65">
        <f t="shared" si="30"/>
        <v>0</v>
      </c>
      <c r="BG59" s="65">
        <f t="shared" si="31"/>
        <v>0</v>
      </c>
      <c r="BH59" s="65">
        <f t="shared" si="32"/>
        <v>0</v>
      </c>
      <c r="BI59" s="65">
        <f t="shared" si="33"/>
        <v>0</v>
      </c>
      <c r="BJ59" s="65">
        <f t="shared" si="34"/>
        <v>0</v>
      </c>
      <c r="BK59" s="65">
        <f t="shared" si="35"/>
        <v>0</v>
      </c>
      <c r="BL59" s="65">
        <f t="shared" si="36"/>
        <v>0</v>
      </c>
      <c r="BM59" s="65">
        <f t="shared" si="37"/>
        <v>0</v>
      </c>
      <c r="BN59" s="26">
        <f t="shared" si="26"/>
        <v>0</v>
      </c>
      <c r="BO59" s="56"/>
      <c r="BP59" s="26">
        <f t="shared" si="38"/>
        <v>0</v>
      </c>
      <c r="BQ59" s="26">
        <f t="shared" si="39"/>
        <v>0</v>
      </c>
      <c r="BR59" s="26">
        <f t="shared" si="40"/>
        <v>0</v>
      </c>
      <c r="BS59" s="26">
        <f t="shared" si="41"/>
        <v>0</v>
      </c>
      <c r="BT59" s="26">
        <f t="shared" si="42"/>
        <v>0</v>
      </c>
      <c r="BU59" s="26">
        <f t="shared" si="43"/>
        <v>0</v>
      </c>
      <c r="BV59" s="26">
        <f t="shared" si="44"/>
        <v>0</v>
      </c>
      <c r="BW59" s="26">
        <f t="shared" si="29"/>
        <v>0</v>
      </c>
      <c r="BX59" s="26">
        <f t="shared" si="27"/>
        <v>0</v>
      </c>
      <c r="BY59" s="26"/>
      <c r="BZ59" s="27">
        <f t="shared" si="79"/>
      </c>
      <c r="CA59" s="26"/>
      <c r="CB59" s="28">
        <f t="shared" si="45"/>
        <v>0</v>
      </c>
      <c r="CC59" s="26">
        <f t="shared" si="46"/>
        <v>0</v>
      </c>
      <c r="CD59" s="26">
        <f t="shared" si="47"/>
        <v>0</v>
      </c>
      <c r="CE59" s="26">
        <f t="shared" si="48"/>
        <v>0</v>
      </c>
      <c r="CF59" s="26">
        <f t="shared" si="49"/>
        <v>0</v>
      </c>
      <c r="CG59" s="26"/>
      <c r="CH59" s="133">
        <f t="shared" si="50"/>
        <v>0</v>
      </c>
      <c r="CI59" s="133">
        <f t="shared" si="51"/>
        <v>0</v>
      </c>
      <c r="CJ59" s="133">
        <f t="shared" si="52"/>
        <v>0</v>
      </c>
      <c r="CK59" s="133">
        <f t="shared" si="53"/>
        <v>0</v>
      </c>
      <c r="CL59" s="133">
        <f t="shared" si="54"/>
        <v>0</v>
      </c>
      <c r="CM59" s="133">
        <f t="shared" si="55"/>
        <v>0</v>
      </c>
      <c r="CN59" s="133">
        <f t="shared" si="60"/>
        <v>0</v>
      </c>
      <c r="CO59" s="133">
        <f t="shared" si="28"/>
        <v>0</v>
      </c>
      <c r="CP59" s="26"/>
      <c r="CQ59" s="26"/>
      <c r="CR59" s="26"/>
      <c r="CS59" s="45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240" t="s">
        <v>145</v>
      </c>
      <c r="DG59" s="240"/>
      <c r="DH59" s="240"/>
      <c r="DI59" s="240"/>
      <c r="DJ59" s="240"/>
      <c r="DK59" s="240"/>
      <c r="DL59" s="95">
        <f>'言語治療服務數據'!M4</f>
        <v>0</v>
      </c>
      <c r="DO59" s="12"/>
      <c r="DP59" s="12"/>
      <c r="DQ59" s="12"/>
      <c r="DR59" s="12"/>
      <c r="DS59" s="12"/>
      <c r="DT59" s="12"/>
    </row>
    <row r="60" spans="1:124" ht="21" thickBot="1" thickTop="1">
      <c r="A60" s="135"/>
      <c r="B60" s="135"/>
      <c r="C60" s="218"/>
      <c r="D60" s="218"/>
      <c r="E60" s="136"/>
      <c r="F60" s="137"/>
      <c r="G60" s="137"/>
      <c r="H60" s="138"/>
      <c r="I60" s="139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1"/>
      <c r="U60" s="142"/>
      <c r="V60" s="142"/>
      <c r="W60" s="142"/>
      <c r="X60" s="142"/>
      <c r="Y60" s="142"/>
      <c r="Z60" s="142"/>
      <c r="AA60" s="142"/>
      <c r="AB60" s="142"/>
      <c r="AC60" s="146"/>
      <c r="AD60" s="144"/>
      <c r="AE60" s="144"/>
      <c r="AF60" s="144"/>
      <c r="AG60" s="144"/>
      <c r="AH60" s="145"/>
      <c r="AI60" s="147"/>
      <c r="AJ60" s="148"/>
      <c r="AK60" s="149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"/>
      <c r="AX60" s="65">
        <f t="shared" si="75"/>
        <v>0</v>
      </c>
      <c r="AY60" s="133">
        <f t="shared" si="76"/>
        <v>0</v>
      </c>
      <c r="AZ60" s="247">
        <f t="shared" si="24"/>
        <v>0</v>
      </c>
      <c r="BA60" s="36"/>
      <c r="BB60" s="65">
        <f t="shared" si="77"/>
        <v>0</v>
      </c>
      <c r="BC60" s="133">
        <f t="shared" si="78"/>
        <v>0</v>
      </c>
      <c r="BD60" s="247">
        <f t="shared" si="25"/>
        <v>0</v>
      </c>
      <c r="BE60" s="26"/>
      <c r="BF60" s="65">
        <f t="shared" si="30"/>
        <v>0</v>
      </c>
      <c r="BG60" s="65">
        <f t="shared" si="31"/>
        <v>0</v>
      </c>
      <c r="BH60" s="65">
        <f t="shared" si="32"/>
        <v>0</v>
      </c>
      <c r="BI60" s="65">
        <f t="shared" si="33"/>
        <v>0</v>
      </c>
      <c r="BJ60" s="65">
        <f t="shared" si="34"/>
        <v>0</v>
      </c>
      <c r="BK60" s="65">
        <f t="shared" si="35"/>
        <v>0</v>
      </c>
      <c r="BL60" s="65">
        <f t="shared" si="36"/>
        <v>0</v>
      </c>
      <c r="BM60" s="65">
        <f t="shared" si="37"/>
        <v>0</v>
      </c>
      <c r="BN60" s="26">
        <f t="shared" si="26"/>
        <v>0</v>
      </c>
      <c r="BO60" s="56"/>
      <c r="BP60" s="26">
        <f t="shared" si="38"/>
        <v>0</v>
      </c>
      <c r="BQ60" s="26">
        <f t="shared" si="39"/>
        <v>0</v>
      </c>
      <c r="BR60" s="26">
        <f t="shared" si="40"/>
        <v>0</v>
      </c>
      <c r="BS60" s="26">
        <f t="shared" si="41"/>
        <v>0</v>
      </c>
      <c r="BT60" s="26">
        <f t="shared" si="42"/>
        <v>0</v>
      </c>
      <c r="BU60" s="26">
        <f t="shared" si="43"/>
        <v>0</v>
      </c>
      <c r="BV60" s="26">
        <f t="shared" si="44"/>
        <v>0</v>
      </c>
      <c r="BW60" s="26">
        <f t="shared" si="29"/>
        <v>0</v>
      </c>
      <c r="BX60" s="26">
        <f t="shared" si="27"/>
        <v>0</v>
      </c>
      <c r="BY60" s="26"/>
      <c r="BZ60" s="27">
        <f t="shared" si="79"/>
      </c>
      <c r="CA60" s="26"/>
      <c r="CB60" s="28">
        <f t="shared" si="45"/>
        <v>0</v>
      </c>
      <c r="CC60" s="26">
        <f t="shared" si="46"/>
        <v>0</v>
      </c>
      <c r="CD60" s="26">
        <f t="shared" si="47"/>
        <v>0</v>
      </c>
      <c r="CE60" s="26">
        <f t="shared" si="48"/>
        <v>0</v>
      </c>
      <c r="CF60" s="26">
        <f t="shared" si="49"/>
        <v>0</v>
      </c>
      <c r="CG60" s="26"/>
      <c r="CH60" s="133">
        <f t="shared" si="50"/>
        <v>0</v>
      </c>
      <c r="CI60" s="133">
        <f t="shared" si="51"/>
        <v>0</v>
      </c>
      <c r="CJ60" s="133">
        <f t="shared" si="52"/>
        <v>0</v>
      </c>
      <c r="CK60" s="133">
        <f t="shared" si="53"/>
        <v>0</v>
      </c>
      <c r="CL60" s="133">
        <f t="shared" si="54"/>
        <v>0</v>
      </c>
      <c r="CM60" s="133">
        <f t="shared" si="55"/>
        <v>0</v>
      </c>
      <c r="CN60" s="133">
        <f t="shared" si="60"/>
        <v>0</v>
      </c>
      <c r="CO60" s="133">
        <f t="shared" si="28"/>
        <v>0</v>
      </c>
      <c r="CP60" s="26"/>
      <c r="CQ60" s="26"/>
      <c r="CR60" s="26"/>
      <c r="CS60" s="45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240" t="s">
        <v>158</v>
      </c>
      <c r="DG60" s="243"/>
      <c r="DH60" s="243"/>
      <c r="DI60" s="243"/>
      <c r="DJ60" s="243"/>
      <c r="DK60" s="243"/>
      <c r="DM60" s="95">
        <f>'言語治療服務數據'!R15</f>
        <v>0</v>
      </c>
      <c r="DN60" s="47"/>
      <c r="DO60" s="12"/>
      <c r="DP60" s="12"/>
      <c r="DQ60" s="12"/>
      <c r="DR60" s="12"/>
      <c r="DS60" s="12"/>
      <c r="DT60" s="12"/>
    </row>
    <row r="61" spans="1:124" ht="21" thickBot="1" thickTop="1">
      <c r="A61" s="135"/>
      <c r="B61" s="135"/>
      <c r="C61" s="218"/>
      <c r="D61" s="218"/>
      <c r="E61" s="136"/>
      <c r="F61" s="137"/>
      <c r="G61" s="137"/>
      <c r="H61" s="138"/>
      <c r="I61" s="139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1"/>
      <c r="U61" s="142"/>
      <c r="V61" s="142"/>
      <c r="W61" s="142"/>
      <c r="X61" s="142"/>
      <c r="Y61" s="142"/>
      <c r="Z61" s="142"/>
      <c r="AA61" s="142"/>
      <c r="AB61" s="142"/>
      <c r="AC61" s="146"/>
      <c r="AD61" s="144"/>
      <c r="AE61" s="144"/>
      <c r="AF61" s="144"/>
      <c r="AG61" s="144"/>
      <c r="AH61" s="145"/>
      <c r="AI61" s="147"/>
      <c r="AJ61" s="148"/>
      <c r="AK61" s="149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"/>
      <c r="AX61" s="65">
        <f t="shared" si="75"/>
        <v>0</v>
      </c>
      <c r="AY61" s="133">
        <f t="shared" si="76"/>
        <v>0</v>
      </c>
      <c r="AZ61" s="247">
        <f t="shared" si="24"/>
        <v>0</v>
      </c>
      <c r="BA61" s="36"/>
      <c r="BB61" s="65">
        <f t="shared" si="77"/>
        <v>0</v>
      </c>
      <c r="BC61" s="133">
        <f t="shared" si="78"/>
        <v>0</v>
      </c>
      <c r="BD61" s="247">
        <f t="shared" si="25"/>
        <v>0</v>
      </c>
      <c r="BE61" s="26"/>
      <c r="BF61" s="65">
        <f t="shared" si="30"/>
        <v>0</v>
      </c>
      <c r="BG61" s="65">
        <f t="shared" si="31"/>
        <v>0</v>
      </c>
      <c r="BH61" s="65">
        <f t="shared" si="32"/>
        <v>0</v>
      </c>
      <c r="BI61" s="65">
        <f t="shared" si="33"/>
        <v>0</v>
      </c>
      <c r="BJ61" s="65">
        <f t="shared" si="34"/>
        <v>0</v>
      </c>
      <c r="BK61" s="65">
        <f t="shared" si="35"/>
        <v>0</v>
      </c>
      <c r="BL61" s="65">
        <f t="shared" si="36"/>
        <v>0</v>
      </c>
      <c r="BM61" s="65">
        <f t="shared" si="37"/>
        <v>0</v>
      </c>
      <c r="BN61" s="26">
        <f t="shared" si="26"/>
        <v>0</v>
      </c>
      <c r="BO61" s="56"/>
      <c r="BP61" s="26">
        <f t="shared" si="38"/>
        <v>0</v>
      </c>
      <c r="BQ61" s="26">
        <f t="shared" si="39"/>
        <v>0</v>
      </c>
      <c r="BR61" s="26">
        <f t="shared" si="40"/>
        <v>0</v>
      </c>
      <c r="BS61" s="26">
        <f t="shared" si="41"/>
        <v>0</v>
      </c>
      <c r="BT61" s="26">
        <f t="shared" si="42"/>
        <v>0</v>
      </c>
      <c r="BU61" s="26">
        <f t="shared" si="43"/>
        <v>0</v>
      </c>
      <c r="BV61" s="26">
        <f t="shared" si="44"/>
        <v>0</v>
      </c>
      <c r="BW61" s="26">
        <f t="shared" si="29"/>
        <v>0</v>
      </c>
      <c r="BX61" s="26">
        <f t="shared" si="27"/>
        <v>0</v>
      </c>
      <c r="BY61" s="26"/>
      <c r="BZ61" s="27">
        <f t="shared" si="79"/>
      </c>
      <c r="CA61" s="26"/>
      <c r="CB61" s="28">
        <f t="shared" si="45"/>
        <v>0</v>
      </c>
      <c r="CC61" s="26">
        <f t="shared" si="46"/>
        <v>0</v>
      </c>
      <c r="CD61" s="26">
        <f t="shared" si="47"/>
        <v>0</v>
      </c>
      <c r="CE61" s="26">
        <f t="shared" si="48"/>
        <v>0</v>
      </c>
      <c r="CF61" s="26">
        <f t="shared" si="49"/>
        <v>0</v>
      </c>
      <c r="CG61" s="26"/>
      <c r="CH61" s="133">
        <f t="shared" si="50"/>
        <v>0</v>
      </c>
      <c r="CI61" s="133">
        <f t="shared" si="51"/>
        <v>0</v>
      </c>
      <c r="CJ61" s="133">
        <f t="shared" si="52"/>
        <v>0</v>
      </c>
      <c r="CK61" s="133">
        <f t="shared" si="53"/>
        <v>0</v>
      </c>
      <c r="CL61" s="133">
        <f t="shared" si="54"/>
        <v>0</v>
      </c>
      <c r="CM61" s="133">
        <f t="shared" si="55"/>
        <v>0</v>
      </c>
      <c r="CN61" s="133">
        <f t="shared" si="60"/>
        <v>0</v>
      </c>
      <c r="CO61" s="133">
        <f t="shared" si="28"/>
        <v>0</v>
      </c>
      <c r="CP61" s="26"/>
      <c r="CQ61" s="26"/>
      <c r="CR61" s="26"/>
      <c r="CS61" s="45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240" t="s">
        <v>184</v>
      </c>
      <c r="DG61" s="243"/>
      <c r="DH61" s="246" t="e">
        <f>'言語治療服務數據'!R21</f>
        <v>#DIV/0!</v>
      </c>
      <c r="DI61" s="243"/>
      <c r="DJ61" s="243"/>
      <c r="DK61" s="243"/>
      <c r="DL61" s="243"/>
      <c r="DO61" s="12"/>
      <c r="DP61" s="12"/>
      <c r="DQ61" s="12"/>
      <c r="DR61" s="12"/>
      <c r="DS61" s="12"/>
      <c r="DT61" s="12"/>
    </row>
    <row r="62" spans="1:124" ht="16.5" thickTop="1">
      <c r="A62" s="135"/>
      <c r="B62" s="135"/>
      <c r="C62" s="218"/>
      <c r="D62" s="218"/>
      <c r="E62" s="136"/>
      <c r="F62" s="137"/>
      <c r="G62" s="137"/>
      <c r="H62" s="138"/>
      <c r="I62" s="139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1"/>
      <c r="U62" s="142"/>
      <c r="V62" s="142"/>
      <c r="W62" s="142"/>
      <c r="X62" s="142"/>
      <c r="Y62" s="142"/>
      <c r="Z62" s="142"/>
      <c r="AA62" s="142"/>
      <c r="AB62" s="142"/>
      <c r="AC62" s="146"/>
      <c r="AD62" s="144"/>
      <c r="AE62" s="144"/>
      <c r="AF62" s="144"/>
      <c r="AG62" s="144"/>
      <c r="AH62" s="145"/>
      <c r="AI62" s="147"/>
      <c r="AJ62" s="148"/>
      <c r="AK62" s="149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"/>
      <c r="AX62" s="65">
        <f t="shared" si="75"/>
        <v>0</v>
      </c>
      <c r="AY62" s="133">
        <f t="shared" si="76"/>
        <v>0</v>
      </c>
      <c r="AZ62" s="247">
        <f t="shared" si="24"/>
        <v>0</v>
      </c>
      <c r="BA62" s="36"/>
      <c r="BB62" s="65">
        <f t="shared" si="77"/>
        <v>0</v>
      </c>
      <c r="BC62" s="133">
        <f t="shared" si="78"/>
        <v>0</v>
      </c>
      <c r="BD62" s="247">
        <f t="shared" si="25"/>
        <v>0</v>
      </c>
      <c r="BE62" s="26"/>
      <c r="BF62" s="65">
        <f t="shared" si="30"/>
        <v>0</v>
      </c>
      <c r="BG62" s="65">
        <f t="shared" si="31"/>
        <v>0</v>
      </c>
      <c r="BH62" s="65">
        <f t="shared" si="32"/>
        <v>0</v>
      </c>
      <c r="BI62" s="65">
        <f t="shared" si="33"/>
        <v>0</v>
      </c>
      <c r="BJ62" s="65">
        <f t="shared" si="34"/>
        <v>0</v>
      </c>
      <c r="BK62" s="65">
        <f t="shared" si="35"/>
        <v>0</v>
      </c>
      <c r="BL62" s="65">
        <f t="shared" si="36"/>
        <v>0</v>
      </c>
      <c r="BM62" s="65">
        <f t="shared" si="37"/>
        <v>0</v>
      </c>
      <c r="BN62" s="26">
        <f t="shared" si="26"/>
        <v>0</v>
      </c>
      <c r="BO62" s="56"/>
      <c r="BP62" s="26">
        <f t="shared" si="38"/>
        <v>0</v>
      </c>
      <c r="BQ62" s="26">
        <f t="shared" si="39"/>
        <v>0</v>
      </c>
      <c r="BR62" s="26">
        <f t="shared" si="40"/>
        <v>0</v>
      </c>
      <c r="BS62" s="26">
        <f t="shared" si="41"/>
        <v>0</v>
      </c>
      <c r="BT62" s="26">
        <f t="shared" si="42"/>
        <v>0</v>
      </c>
      <c r="BU62" s="26">
        <f t="shared" si="43"/>
        <v>0</v>
      </c>
      <c r="BV62" s="26">
        <f t="shared" si="44"/>
        <v>0</v>
      </c>
      <c r="BW62" s="26">
        <f t="shared" si="29"/>
        <v>0</v>
      </c>
      <c r="BX62" s="26">
        <f t="shared" si="27"/>
        <v>0</v>
      </c>
      <c r="BY62" s="26"/>
      <c r="BZ62" s="27">
        <f t="shared" si="79"/>
      </c>
      <c r="CA62" s="26"/>
      <c r="CB62" s="28">
        <f t="shared" si="45"/>
        <v>0</v>
      </c>
      <c r="CC62" s="26">
        <f t="shared" si="46"/>
        <v>0</v>
      </c>
      <c r="CD62" s="26">
        <f t="shared" si="47"/>
        <v>0</v>
      </c>
      <c r="CE62" s="26">
        <f t="shared" si="48"/>
        <v>0</v>
      </c>
      <c r="CF62" s="26">
        <f t="shared" si="49"/>
        <v>0</v>
      </c>
      <c r="CG62" s="26"/>
      <c r="CH62" s="133">
        <f t="shared" si="50"/>
        <v>0</v>
      </c>
      <c r="CI62" s="133">
        <f t="shared" si="51"/>
        <v>0</v>
      </c>
      <c r="CJ62" s="133">
        <f t="shared" si="52"/>
        <v>0</v>
      </c>
      <c r="CK62" s="133">
        <f t="shared" si="53"/>
        <v>0</v>
      </c>
      <c r="CL62" s="133">
        <f t="shared" si="54"/>
        <v>0</v>
      </c>
      <c r="CM62" s="133">
        <f t="shared" si="55"/>
        <v>0</v>
      </c>
      <c r="CN62" s="133">
        <f t="shared" si="60"/>
        <v>0</v>
      </c>
      <c r="CO62" s="133">
        <f t="shared" si="28"/>
        <v>0</v>
      </c>
      <c r="CP62" s="26"/>
      <c r="CQ62" s="26"/>
      <c r="CR62" s="26"/>
      <c r="CS62" s="45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</row>
    <row r="63" spans="1:124" ht="15.75">
      <c r="A63" s="135"/>
      <c r="B63" s="135"/>
      <c r="C63" s="218"/>
      <c r="D63" s="218"/>
      <c r="E63" s="136"/>
      <c r="F63" s="137"/>
      <c r="G63" s="137"/>
      <c r="H63" s="138"/>
      <c r="I63" s="139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1"/>
      <c r="U63" s="142"/>
      <c r="V63" s="142"/>
      <c r="W63" s="142"/>
      <c r="X63" s="142"/>
      <c r="Y63" s="142"/>
      <c r="Z63" s="142"/>
      <c r="AA63" s="142"/>
      <c r="AB63" s="142"/>
      <c r="AC63" s="146"/>
      <c r="AD63" s="144"/>
      <c r="AE63" s="144"/>
      <c r="AF63" s="144"/>
      <c r="AG63" s="144"/>
      <c r="AH63" s="145"/>
      <c r="AI63" s="147"/>
      <c r="AJ63" s="148"/>
      <c r="AK63" s="149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"/>
      <c r="AX63" s="65">
        <f t="shared" si="75"/>
        <v>0</v>
      </c>
      <c r="AY63" s="133">
        <f t="shared" si="76"/>
        <v>0</v>
      </c>
      <c r="AZ63" s="247">
        <f t="shared" si="24"/>
        <v>0</v>
      </c>
      <c r="BA63" s="36"/>
      <c r="BB63" s="65">
        <f t="shared" si="77"/>
        <v>0</v>
      </c>
      <c r="BC63" s="133">
        <f t="shared" si="78"/>
        <v>0</v>
      </c>
      <c r="BD63" s="247">
        <f t="shared" si="25"/>
        <v>0</v>
      </c>
      <c r="BE63" s="26"/>
      <c r="BF63" s="65">
        <f t="shared" si="30"/>
        <v>0</v>
      </c>
      <c r="BG63" s="65">
        <f t="shared" si="31"/>
        <v>0</v>
      </c>
      <c r="BH63" s="65">
        <f t="shared" si="32"/>
        <v>0</v>
      </c>
      <c r="BI63" s="65">
        <f t="shared" si="33"/>
        <v>0</v>
      </c>
      <c r="BJ63" s="65">
        <f t="shared" si="34"/>
        <v>0</v>
      </c>
      <c r="BK63" s="65">
        <f t="shared" si="35"/>
        <v>0</v>
      </c>
      <c r="BL63" s="65">
        <f t="shared" si="36"/>
        <v>0</v>
      </c>
      <c r="BM63" s="65">
        <f t="shared" si="37"/>
        <v>0</v>
      </c>
      <c r="BN63" s="26">
        <f t="shared" si="26"/>
        <v>0</v>
      </c>
      <c r="BO63" s="56"/>
      <c r="BP63" s="26">
        <f t="shared" si="38"/>
        <v>0</v>
      </c>
      <c r="BQ63" s="26">
        <f t="shared" si="39"/>
        <v>0</v>
      </c>
      <c r="BR63" s="26">
        <f t="shared" si="40"/>
        <v>0</v>
      </c>
      <c r="BS63" s="26">
        <f t="shared" si="41"/>
        <v>0</v>
      </c>
      <c r="BT63" s="26">
        <f t="shared" si="42"/>
        <v>0</v>
      </c>
      <c r="BU63" s="26">
        <f t="shared" si="43"/>
        <v>0</v>
      </c>
      <c r="BV63" s="26">
        <f t="shared" si="44"/>
        <v>0</v>
      </c>
      <c r="BW63" s="26">
        <f t="shared" si="29"/>
        <v>0</v>
      </c>
      <c r="BX63" s="26">
        <f t="shared" si="27"/>
        <v>0</v>
      </c>
      <c r="BY63" s="26"/>
      <c r="BZ63" s="27">
        <f t="shared" si="79"/>
      </c>
      <c r="CA63" s="26"/>
      <c r="CB63" s="28">
        <f t="shared" si="45"/>
        <v>0</v>
      </c>
      <c r="CC63" s="26">
        <f t="shared" si="46"/>
        <v>0</v>
      </c>
      <c r="CD63" s="26">
        <f t="shared" si="47"/>
        <v>0</v>
      </c>
      <c r="CE63" s="26">
        <f t="shared" si="48"/>
        <v>0</v>
      </c>
      <c r="CF63" s="26">
        <f t="shared" si="49"/>
        <v>0</v>
      </c>
      <c r="CG63" s="26"/>
      <c r="CH63" s="133">
        <f t="shared" si="50"/>
        <v>0</v>
      </c>
      <c r="CI63" s="133">
        <f t="shared" si="51"/>
        <v>0</v>
      </c>
      <c r="CJ63" s="133">
        <f t="shared" si="52"/>
        <v>0</v>
      </c>
      <c r="CK63" s="133">
        <f t="shared" si="53"/>
        <v>0</v>
      </c>
      <c r="CL63" s="133">
        <f t="shared" si="54"/>
        <v>0</v>
      </c>
      <c r="CM63" s="133">
        <f t="shared" si="55"/>
        <v>0</v>
      </c>
      <c r="CN63" s="133">
        <f t="shared" si="60"/>
        <v>0</v>
      </c>
      <c r="CO63" s="133">
        <f t="shared" si="28"/>
        <v>0</v>
      </c>
      <c r="CP63" s="26"/>
      <c r="CQ63" s="26"/>
      <c r="CR63" s="26"/>
      <c r="CS63" s="45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O63" s="54"/>
      <c r="DP63" s="12"/>
      <c r="DQ63" s="12"/>
      <c r="DR63" s="12"/>
      <c r="DS63" s="12"/>
      <c r="DT63" s="12"/>
    </row>
    <row r="64" spans="1:124" ht="15.75">
      <c r="A64" s="135"/>
      <c r="B64" s="135"/>
      <c r="C64" s="218"/>
      <c r="D64" s="218"/>
      <c r="E64" s="136"/>
      <c r="F64" s="137"/>
      <c r="G64" s="137"/>
      <c r="H64" s="138"/>
      <c r="I64" s="139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1"/>
      <c r="U64" s="142"/>
      <c r="V64" s="142"/>
      <c r="W64" s="142"/>
      <c r="X64" s="142"/>
      <c r="Y64" s="142"/>
      <c r="Z64" s="142"/>
      <c r="AA64" s="142"/>
      <c r="AB64" s="142"/>
      <c r="AC64" s="146"/>
      <c r="AD64" s="144"/>
      <c r="AE64" s="144"/>
      <c r="AF64" s="144"/>
      <c r="AG64" s="144"/>
      <c r="AH64" s="145"/>
      <c r="AI64" s="147"/>
      <c r="AJ64" s="148"/>
      <c r="AK64" s="149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"/>
      <c r="AX64" s="65">
        <f t="shared" si="75"/>
        <v>0</v>
      </c>
      <c r="AY64" s="133">
        <f t="shared" si="76"/>
        <v>0</v>
      </c>
      <c r="AZ64" s="247">
        <f t="shared" si="24"/>
        <v>0</v>
      </c>
      <c r="BA64" s="36"/>
      <c r="BB64" s="65">
        <f t="shared" si="77"/>
        <v>0</v>
      </c>
      <c r="BC64" s="133">
        <f t="shared" si="78"/>
        <v>0</v>
      </c>
      <c r="BD64" s="247">
        <f t="shared" si="25"/>
        <v>0</v>
      </c>
      <c r="BE64" s="26"/>
      <c r="BF64" s="65">
        <f t="shared" si="30"/>
        <v>0</v>
      </c>
      <c r="BG64" s="65">
        <f t="shared" si="31"/>
        <v>0</v>
      </c>
      <c r="BH64" s="65">
        <f t="shared" si="32"/>
        <v>0</v>
      </c>
      <c r="BI64" s="65">
        <f t="shared" si="33"/>
        <v>0</v>
      </c>
      <c r="BJ64" s="65">
        <f t="shared" si="34"/>
        <v>0</v>
      </c>
      <c r="BK64" s="65">
        <f t="shared" si="35"/>
        <v>0</v>
      </c>
      <c r="BL64" s="65">
        <f t="shared" si="36"/>
        <v>0</v>
      </c>
      <c r="BM64" s="65">
        <f t="shared" si="37"/>
        <v>0</v>
      </c>
      <c r="BN64" s="26">
        <f t="shared" si="26"/>
        <v>0</v>
      </c>
      <c r="BO64" s="56"/>
      <c r="BP64" s="26">
        <f t="shared" si="38"/>
        <v>0</v>
      </c>
      <c r="BQ64" s="26">
        <f t="shared" si="39"/>
        <v>0</v>
      </c>
      <c r="BR64" s="26">
        <f t="shared" si="40"/>
        <v>0</v>
      </c>
      <c r="BS64" s="26">
        <f t="shared" si="41"/>
        <v>0</v>
      </c>
      <c r="BT64" s="26">
        <f t="shared" si="42"/>
        <v>0</v>
      </c>
      <c r="BU64" s="26">
        <f t="shared" si="43"/>
        <v>0</v>
      </c>
      <c r="BV64" s="26">
        <f t="shared" si="44"/>
        <v>0</v>
      </c>
      <c r="BW64" s="26">
        <f t="shared" si="29"/>
        <v>0</v>
      </c>
      <c r="BX64" s="26">
        <f t="shared" si="27"/>
        <v>0</v>
      </c>
      <c r="BY64" s="26"/>
      <c r="BZ64" s="27">
        <f t="shared" si="79"/>
      </c>
      <c r="CA64" s="26"/>
      <c r="CB64" s="28">
        <f t="shared" si="45"/>
        <v>0</v>
      </c>
      <c r="CC64" s="26">
        <f t="shared" si="46"/>
        <v>0</v>
      </c>
      <c r="CD64" s="26">
        <f t="shared" si="47"/>
        <v>0</v>
      </c>
      <c r="CE64" s="26">
        <f t="shared" si="48"/>
        <v>0</v>
      </c>
      <c r="CF64" s="26">
        <f t="shared" si="49"/>
        <v>0</v>
      </c>
      <c r="CG64" s="26"/>
      <c r="CH64" s="133">
        <f t="shared" si="50"/>
        <v>0</v>
      </c>
      <c r="CI64" s="133">
        <f t="shared" si="51"/>
        <v>0</v>
      </c>
      <c r="CJ64" s="133">
        <f t="shared" si="52"/>
        <v>0</v>
      </c>
      <c r="CK64" s="133">
        <f t="shared" si="53"/>
        <v>0</v>
      </c>
      <c r="CL64" s="133">
        <f t="shared" si="54"/>
        <v>0</v>
      </c>
      <c r="CM64" s="133">
        <f t="shared" si="55"/>
        <v>0</v>
      </c>
      <c r="CN64" s="133">
        <f t="shared" si="60"/>
        <v>0</v>
      </c>
      <c r="CO64" s="133">
        <f t="shared" si="28"/>
        <v>0</v>
      </c>
      <c r="CP64" s="26"/>
      <c r="CQ64" s="26"/>
      <c r="CR64" s="26"/>
      <c r="CS64" s="45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O64" s="54"/>
      <c r="DP64" s="12"/>
      <c r="DQ64" s="12"/>
      <c r="DR64" s="12"/>
      <c r="DS64" s="12"/>
      <c r="DT64" s="12"/>
    </row>
    <row r="65" spans="1:124" ht="15.75">
      <c r="A65" s="135"/>
      <c r="B65" s="135"/>
      <c r="C65" s="218"/>
      <c r="D65" s="218"/>
      <c r="E65" s="136"/>
      <c r="F65" s="137"/>
      <c r="G65" s="137"/>
      <c r="H65" s="138"/>
      <c r="I65" s="139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1"/>
      <c r="U65" s="142"/>
      <c r="V65" s="142"/>
      <c r="W65" s="142"/>
      <c r="X65" s="142"/>
      <c r="Y65" s="142"/>
      <c r="Z65" s="142"/>
      <c r="AA65" s="142"/>
      <c r="AB65" s="142"/>
      <c r="AC65" s="146"/>
      <c r="AD65" s="144"/>
      <c r="AE65" s="144"/>
      <c r="AF65" s="144"/>
      <c r="AG65" s="144"/>
      <c r="AH65" s="145"/>
      <c r="AI65" s="147"/>
      <c r="AJ65" s="148"/>
      <c r="AK65" s="149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"/>
      <c r="AX65" s="65">
        <f t="shared" si="75"/>
        <v>0</v>
      </c>
      <c r="AY65" s="133">
        <f t="shared" si="76"/>
        <v>0</v>
      </c>
      <c r="AZ65" s="247">
        <f t="shared" si="24"/>
        <v>0</v>
      </c>
      <c r="BA65" s="36"/>
      <c r="BB65" s="65">
        <f t="shared" si="77"/>
        <v>0</v>
      </c>
      <c r="BC65" s="133">
        <f t="shared" si="78"/>
        <v>0</v>
      </c>
      <c r="BD65" s="247">
        <f t="shared" si="25"/>
        <v>0</v>
      </c>
      <c r="BE65" s="26"/>
      <c r="BF65" s="65">
        <f t="shared" si="30"/>
        <v>0</v>
      </c>
      <c r="BG65" s="65">
        <f t="shared" si="31"/>
        <v>0</v>
      </c>
      <c r="BH65" s="65">
        <f t="shared" si="32"/>
        <v>0</v>
      </c>
      <c r="BI65" s="65">
        <f t="shared" si="33"/>
        <v>0</v>
      </c>
      <c r="BJ65" s="65">
        <f t="shared" si="34"/>
        <v>0</v>
      </c>
      <c r="BK65" s="65">
        <f t="shared" si="35"/>
        <v>0</v>
      </c>
      <c r="BL65" s="65">
        <f t="shared" si="36"/>
        <v>0</v>
      </c>
      <c r="BM65" s="65">
        <f t="shared" si="37"/>
        <v>0</v>
      </c>
      <c r="BN65" s="26">
        <f t="shared" si="26"/>
        <v>0</v>
      </c>
      <c r="BO65" s="56"/>
      <c r="BP65" s="26">
        <f t="shared" si="38"/>
        <v>0</v>
      </c>
      <c r="BQ65" s="26">
        <f t="shared" si="39"/>
        <v>0</v>
      </c>
      <c r="BR65" s="26">
        <f t="shared" si="40"/>
        <v>0</v>
      </c>
      <c r="BS65" s="26">
        <f t="shared" si="41"/>
        <v>0</v>
      </c>
      <c r="BT65" s="26">
        <f t="shared" si="42"/>
        <v>0</v>
      </c>
      <c r="BU65" s="26">
        <f t="shared" si="43"/>
        <v>0</v>
      </c>
      <c r="BV65" s="26">
        <f t="shared" si="44"/>
        <v>0</v>
      </c>
      <c r="BW65" s="26">
        <f t="shared" si="29"/>
        <v>0</v>
      </c>
      <c r="BX65" s="26">
        <f t="shared" si="27"/>
        <v>0</v>
      </c>
      <c r="BY65" s="26"/>
      <c r="BZ65" s="27">
        <f t="shared" si="79"/>
      </c>
      <c r="CA65" s="26"/>
      <c r="CB65" s="28">
        <f t="shared" si="45"/>
        <v>0</v>
      </c>
      <c r="CC65" s="26">
        <f t="shared" si="46"/>
        <v>0</v>
      </c>
      <c r="CD65" s="26">
        <f t="shared" si="47"/>
        <v>0</v>
      </c>
      <c r="CE65" s="26">
        <f t="shared" si="48"/>
        <v>0</v>
      </c>
      <c r="CF65" s="26">
        <f t="shared" si="49"/>
        <v>0</v>
      </c>
      <c r="CG65" s="26"/>
      <c r="CH65" s="133">
        <f t="shared" si="50"/>
        <v>0</v>
      </c>
      <c r="CI65" s="133">
        <f t="shared" si="51"/>
        <v>0</v>
      </c>
      <c r="CJ65" s="133">
        <f t="shared" si="52"/>
        <v>0</v>
      </c>
      <c r="CK65" s="133">
        <f t="shared" si="53"/>
        <v>0</v>
      </c>
      <c r="CL65" s="133">
        <f t="shared" si="54"/>
        <v>0</v>
      </c>
      <c r="CM65" s="133">
        <f t="shared" si="55"/>
        <v>0</v>
      </c>
      <c r="CN65" s="133">
        <f t="shared" si="60"/>
        <v>0</v>
      </c>
      <c r="CO65" s="133">
        <f t="shared" si="28"/>
        <v>0</v>
      </c>
      <c r="CP65" s="26"/>
      <c r="CQ65" s="26"/>
      <c r="CR65" s="26"/>
      <c r="CS65" s="45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O65" s="48"/>
      <c r="DP65" s="12"/>
      <c r="DQ65" s="12"/>
      <c r="DR65" s="12"/>
      <c r="DS65" s="12"/>
      <c r="DT65" s="12"/>
    </row>
    <row r="66" spans="1:124" ht="15.75">
      <c r="A66" s="135"/>
      <c r="B66" s="135"/>
      <c r="C66" s="218"/>
      <c r="D66" s="218"/>
      <c r="E66" s="136"/>
      <c r="F66" s="137"/>
      <c r="G66" s="137"/>
      <c r="H66" s="138"/>
      <c r="I66" s="139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1"/>
      <c r="U66" s="142"/>
      <c r="V66" s="142"/>
      <c r="W66" s="142"/>
      <c r="X66" s="142"/>
      <c r="Y66" s="142"/>
      <c r="Z66" s="142"/>
      <c r="AA66" s="142"/>
      <c r="AB66" s="142"/>
      <c r="AC66" s="146"/>
      <c r="AD66" s="144"/>
      <c r="AE66" s="144"/>
      <c r="AF66" s="144"/>
      <c r="AG66" s="144"/>
      <c r="AH66" s="145"/>
      <c r="AI66" s="147"/>
      <c r="AJ66" s="148"/>
      <c r="AK66" s="149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"/>
      <c r="AX66" s="65">
        <f t="shared" si="75"/>
        <v>0</v>
      </c>
      <c r="AY66" s="133">
        <f t="shared" si="76"/>
        <v>0</v>
      </c>
      <c r="AZ66" s="247">
        <f t="shared" si="24"/>
        <v>0</v>
      </c>
      <c r="BA66" s="36"/>
      <c r="BB66" s="65">
        <f t="shared" si="77"/>
        <v>0</v>
      </c>
      <c r="BC66" s="133">
        <f t="shared" si="78"/>
        <v>0</v>
      </c>
      <c r="BD66" s="247">
        <f t="shared" si="25"/>
        <v>0</v>
      </c>
      <c r="BE66" s="26"/>
      <c r="BF66" s="65">
        <f t="shared" si="30"/>
        <v>0</v>
      </c>
      <c r="BG66" s="65">
        <f t="shared" si="31"/>
        <v>0</v>
      </c>
      <c r="BH66" s="65">
        <f t="shared" si="32"/>
        <v>0</v>
      </c>
      <c r="BI66" s="65">
        <f t="shared" si="33"/>
        <v>0</v>
      </c>
      <c r="BJ66" s="65">
        <f t="shared" si="34"/>
        <v>0</v>
      </c>
      <c r="BK66" s="65">
        <f t="shared" si="35"/>
        <v>0</v>
      </c>
      <c r="BL66" s="65">
        <f t="shared" si="36"/>
        <v>0</v>
      </c>
      <c r="BM66" s="65">
        <f t="shared" si="37"/>
        <v>0</v>
      </c>
      <c r="BN66" s="26">
        <f t="shared" si="26"/>
        <v>0</v>
      </c>
      <c r="BO66" s="56"/>
      <c r="BP66" s="26">
        <f t="shared" si="38"/>
        <v>0</v>
      </c>
      <c r="BQ66" s="26">
        <f t="shared" si="39"/>
        <v>0</v>
      </c>
      <c r="BR66" s="26">
        <f t="shared" si="40"/>
        <v>0</v>
      </c>
      <c r="BS66" s="26">
        <f t="shared" si="41"/>
        <v>0</v>
      </c>
      <c r="BT66" s="26">
        <f t="shared" si="42"/>
        <v>0</v>
      </c>
      <c r="BU66" s="26">
        <f t="shared" si="43"/>
        <v>0</v>
      </c>
      <c r="BV66" s="26">
        <f t="shared" si="44"/>
        <v>0</v>
      </c>
      <c r="BW66" s="26">
        <f t="shared" si="29"/>
        <v>0</v>
      </c>
      <c r="BX66" s="26">
        <f t="shared" si="27"/>
        <v>0</v>
      </c>
      <c r="BY66" s="26"/>
      <c r="BZ66" s="27">
        <f t="shared" si="79"/>
      </c>
      <c r="CA66" s="26"/>
      <c r="CB66" s="28">
        <f t="shared" si="45"/>
        <v>0</v>
      </c>
      <c r="CC66" s="26">
        <f t="shared" si="46"/>
        <v>0</v>
      </c>
      <c r="CD66" s="26">
        <f t="shared" si="47"/>
        <v>0</v>
      </c>
      <c r="CE66" s="26">
        <f t="shared" si="48"/>
        <v>0</v>
      </c>
      <c r="CF66" s="26">
        <f t="shared" si="49"/>
        <v>0</v>
      </c>
      <c r="CG66" s="26"/>
      <c r="CH66" s="133">
        <f t="shared" si="50"/>
        <v>0</v>
      </c>
      <c r="CI66" s="133">
        <f t="shared" si="51"/>
        <v>0</v>
      </c>
      <c r="CJ66" s="133">
        <f t="shared" si="52"/>
        <v>0</v>
      </c>
      <c r="CK66" s="133">
        <f t="shared" si="53"/>
        <v>0</v>
      </c>
      <c r="CL66" s="133">
        <f t="shared" si="54"/>
        <v>0</v>
      </c>
      <c r="CM66" s="133">
        <f t="shared" si="55"/>
        <v>0</v>
      </c>
      <c r="CN66" s="133">
        <f t="shared" si="60"/>
        <v>0</v>
      </c>
      <c r="CO66" s="133">
        <f t="shared" si="28"/>
        <v>0</v>
      </c>
      <c r="CP66" s="26"/>
      <c r="CQ66" s="26"/>
      <c r="CR66" s="26"/>
      <c r="CS66" s="45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O66" s="48"/>
      <c r="DP66" s="12"/>
      <c r="DQ66" s="12"/>
      <c r="DR66" s="12"/>
      <c r="DS66" s="12"/>
      <c r="DT66" s="12"/>
    </row>
    <row r="67" spans="1:124" ht="15.75">
      <c r="A67" s="135"/>
      <c r="B67" s="135"/>
      <c r="C67" s="218"/>
      <c r="D67" s="218"/>
      <c r="E67" s="136"/>
      <c r="F67" s="137"/>
      <c r="G67" s="137"/>
      <c r="H67" s="138"/>
      <c r="I67" s="139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1"/>
      <c r="U67" s="142"/>
      <c r="V67" s="142"/>
      <c r="W67" s="142"/>
      <c r="X67" s="142"/>
      <c r="Y67" s="142"/>
      <c r="Z67" s="142"/>
      <c r="AA67" s="142"/>
      <c r="AB67" s="142"/>
      <c r="AC67" s="146"/>
      <c r="AD67" s="144"/>
      <c r="AE67" s="144"/>
      <c r="AF67" s="144"/>
      <c r="AG67" s="144"/>
      <c r="AH67" s="145"/>
      <c r="AI67" s="147"/>
      <c r="AJ67" s="148"/>
      <c r="AK67" s="149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"/>
      <c r="AX67" s="65">
        <f t="shared" si="75"/>
        <v>0</v>
      </c>
      <c r="AY67" s="133">
        <f t="shared" si="76"/>
        <v>0</v>
      </c>
      <c r="AZ67" s="247">
        <f t="shared" si="24"/>
        <v>0</v>
      </c>
      <c r="BA67" s="36"/>
      <c r="BB67" s="65">
        <f t="shared" si="77"/>
        <v>0</v>
      </c>
      <c r="BC67" s="133">
        <f t="shared" si="78"/>
        <v>0</v>
      </c>
      <c r="BD67" s="247">
        <f t="shared" si="25"/>
        <v>0</v>
      </c>
      <c r="BE67" s="26"/>
      <c r="BF67" s="65">
        <f t="shared" si="30"/>
        <v>0</v>
      </c>
      <c r="BG67" s="65">
        <f t="shared" si="31"/>
        <v>0</v>
      </c>
      <c r="BH67" s="65">
        <f t="shared" si="32"/>
        <v>0</v>
      </c>
      <c r="BI67" s="65">
        <f t="shared" si="33"/>
        <v>0</v>
      </c>
      <c r="BJ67" s="65">
        <f t="shared" si="34"/>
        <v>0</v>
      </c>
      <c r="BK67" s="65">
        <f t="shared" si="35"/>
        <v>0</v>
      </c>
      <c r="BL67" s="65">
        <f t="shared" si="36"/>
        <v>0</v>
      </c>
      <c r="BM67" s="65">
        <f t="shared" si="37"/>
        <v>0</v>
      </c>
      <c r="BN67" s="26">
        <f t="shared" si="26"/>
        <v>0</v>
      </c>
      <c r="BO67" s="56"/>
      <c r="BP67" s="26">
        <f t="shared" si="38"/>
        <v>0</v>
      </c>
      <c r="BQ67" s="26">
        <f t="shared" si="39"/>
        <v>0</v>
      </c>
      <c r="BR67" s="26">
        <f t="shared" si="40"/>
        <v>0</v>
      </c>
      <c r="BS67" s="26">
        <f t="shared" si="41"/>
        <v>0</v>
      </c>
      <c r="BT67" s="26">
        <f t="shared" si="42"/>
        <v>0</v>
      </c>
      <c r="BU67" s="26">
        <f t="shared" si="43"/>
        <v>0</v>
      </c>
      <c r="BV67" s="26">
        <f t="shared" si="44"/>
        <v>0</v>
      </c>
      <c r="BW67" s="26">
        <f t="shared" si="29"/>
        <v>0</v>
      </c>
      <c r="BX67" s="26">
        <f t="shared" si="27"/>
        <v>0</v>
      </c>
      <c r="BY67" s="26"/>
      <c r="BZ67" s="27">
        <f t="shared" si="79"/>
      </c>
      <c r="CA67" s="26"/>
      <c r="CB67" s="28">
        <f t="shared" si="45"/>
        <v>0</v>
      </c>
      <c r="CC67" s="26">
        <f t="shared" si="46"/>
        <v>0</v>
      </c>
      <c r="CD67" s="26">
        <f t="shared" si="47"/>
        <v>0</v>
      </c>
      <c r="CE67" s="26">
        <f t="shared" si="48"/>
        <v>0</v>
      </c>
      <c r="CF67" s="26">
        <f t="shared" si="49"/>
        <v>0</v>
      </c>
      <c r="CG67" s="26"/>
      <c r="CH67" s="133">
        <f t="shared" si="50"/>
        <v>0</v>
      </c>
      <c r="CI67" s="133">
        <f t="shared" si="51"/>
        <v>0</v>
      </c>
      <c r="CJ67" s="133">
        <f t="shared" si="52"/>
        <v>0</v>
      </c>
      <c r="CK67" s="133">
        <f t="shared" si="53"/>
        <v>0</v>
      </c>
      <c r="CL67" s="133">
        <f t="shared" si="54"/>
        <v>0</v>
      </c>
      <c r="CM67" s="133">
        <f t="shared" si="55"/>
        <v>0</v>
      </c>
      <c r="CN67" s="133">
        <f t="shared" si="60"/>
        <v>0</v>
      </c>
      <c r="CO67" s="133">
        <f t="shared" si="28"/>
        <v>0</v>
      </c>
      <c r="CP67" s="26"/>
      <c r="CQ67" s="26"/>
      <c r="CR67" s="26"/>
      <c r="CS67" s="45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P67" s="12"/>
      <c r="DQ67" s="12"/>
      <c r="DR67" s="12"/>
      <c r="DS67" s="12"/>
      <c r="DT67" s="12"/>
    </row>
    <row r="68" spans="1:124" ht="15.75">
      <c r="A68" s="135"/>
      <c r="B68" s="135"/>
      <c r="C68" s="218"/>
      <c r="D68" s="218"/>
      <c r="E68" s="136"/>
      <c r="F68" s="137"/>
      <c r="G68" s="137"/>
      <c r="H68" s="138"/>
      <c r="I68" s="139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1"/>
      <c r="U68" s="142"/>
      <c r="V68" s="142"/>
      <c r="W68" s="142"/>
      <c r="X68" s="142"/>
      <c r="Y68" s="142"/>
      <c r="Z68" s="142"/>
      <c r="AA68" s="142"/>
      <c r="AB68" s="142"/>
      <c r="AC68" s="146"/>
      <c r="AD68" s="144"/>
      <c r="AE68" s="144"/>
      <c r="AF68" s="144"/>
      <c r="AG68" s="144"/>
      <c r="AH68" s="145"/>
      <c r="AI68" s="147"/>
      <c r="AJ68" s="148"/>
      <c r="AK68" s="149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"/>
      <c r="AX68" s="65">
        <f t="shared" si="75"/>
        <v>0</v>
      </c>
      <c r="AY68" s="133">
        <f t="shared" si="76"/>
        <v>0</v>
      </c>
      <c r="AZ68" s="247">
        <f t="shared" si="24"/>
        <v>0</v>
      </c>
      <c r="BA68" s="36"/>
      <c r="BB68" s="65">
        <f t="shared" si="77"/>
        <v>0</v>
      </c>
      <c r="BC68" s="133">
        <f t="shared" si="78"/>
        <v>0</v>
      </c>
      <c r="BD68" s="247">
        <f t="shared" si="25"/>
        <v>0</v>
      </c>
      <c r="BE68" s="26"/>
      <c r="BF68" s="65">
        <f t="shared" si="30"/>
        <v>0</v>
      </c>
      <c r="BG68" s="65">
        <f t="shared" si="31"/>
        <v>0</v>
      </c>
      <c r="BH68" s="65">
        <f t="shared" si="32"/>
        <v>0</v>
      </c>
      <c r="BI68" s="65">
        <f t="shared" si="33"/>
        <v>0</v>
      </c>
      <c r="BJ68" s="65">
        <f t="shared" si="34"/>
        <v>0</v>
      </c>
      <c r="BK68" s="65">
        <f t="shared" si="35"/>
        <v>0</v>
      </c>
      <c r="BL68" s="65">
        <f t="shared" si="36"/>
        <v>0</v>
      </c>
      <c r="BM68" s="65">
        <f t="shared" si="37"/>
        <v>0</v>
      </c>
      <c r="BN68" s="26">
        <f t="shared" si="26"/>
        <v>0</v>
      </c>
      <c r="BO68" s="56"/>
      <c r="BP68" s="26">
        <f t="shared" si="38"/>
        <v>0</v>
      </c>
      <c r="BQ68" s="26">
        <f t="shared" si="39"/>
        <v>0</v>
      </c>
      <c r="BR68" s="26">
        <f t="shared" si="40"/>
        <v>0</v>
      </c>
      <c r="BS68" s="26">
        <f t="shared" si="41"/>
        <v>0</v>
      </c>
      <c r="BT68" s="26">
        <f t="shared" si="42"/>
        <v>0</v>
      </c>
      <c r="BU68" s="26">
        <f t="shared" si="43"/>
        <v>0</v>
      </c>
      <c r="BV68" s="26">
        <f t="shared" si="44"/>
        <v>0</v>
      </c>
      <c r="BW68" s="26">
        <f t="shared" si="29"/>
        <v>0</v>
      </c>
      <c r="BX68" s="26">
        <f t="shared" si="27"/>
        <v>0</v>
      </c>
      <c r="BY68" s="26"/>
      <c r="BZ68" s="27">
        <f t="shared" si="79"/>
      </c>
      <c r="CA68" s="26"/>
      <c r="CB68" s="28">
        <f t="shared" si="45"/>
        <v>0</v>
      </c>
      <c r="CC68" s="26">
        <f t="shared" si="46"/>
        <v>0</v>
      </c>
      <c r="CD68" s="26">
        <f t="shared" si="47"/>
        <v>0</v>
      </c>
      <c r="CE68" s="26">
        <f t="shared" si="48"/>
        <v>0</v>
      </c>
      <c r="CF68" s="26">
        <f t="shared" si="49"/>
        <v>0</v>
      </c>
      <c r="CG68" s="26"/>
      <c r="CH68" s="133">
        <f t="shared" si="50"/>
        <v>0</v>
      </c>
      <c r="CI68" s="133">
        <f t="shared" si="51"/>
        <v>0</v>
      </c>
      <c r="CJ68" s="133">
        <f t="shared" si="52"/>
        <v>0</v>
      </c>
      <c r="CK68" s="133">
        <f t="shared" si="53"/>
        <v>0</v>
      </c>
      <c r="CL68" s="133">
        <f t="shared" si="54"/>
        <v>0</v>
      </c>
      <c r="CM68" s="133">
        <f t="shared" si="55"/>
        <v>0</v>
      </c>
      <c r="CN68" s="133">
        <f t="shared" si="60"/>
        <v>0</v>
      </c>
      <c r="CO68" s="133">
        <f t="shared" si="28"/>
        <v>0</v>
      </c>
      <c r="CP68" s="26"/>
      <c r="CQ68" s="26"/>
      <c r="CR68" s="26"/>
      <c r="CS68" s="45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P68" s="12"/>
      <c r="DQ68" s="12"/>
      <c r="DR68" s="12"/>
      <c r="DS68" s="12"/>
      <c r="DT68" s="12"/>
    </row>
    <row r="69" spans="1:124" ht="15.75">
      <c r="A69" s="135"/>
      <c r="B69" s="135"/>
      <c r="C69" s="218"/>
      <c r="D69" s="218"/>
      <c r="E69" s="136"/>
      <c r="F69" s="137"/>
      <c r="G69" s="137"/>
      <c r="H69" s="138"/>
      <c r="I69" s="139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1"/>
      <c r="U69" s="142"/>
      <c r="V69" s="142"/>
      <c r="W69" s="142"/>
      <c r="X69" s="142"/>
      <c r="Y69" s="142"/>
      <c r="Z69" s="142"/>
      <c r="AA69" s="142"/>
      <c r="AB69" s="142"/>
      <c r="AC69" s="146"/>
      <c r="AD69" s="144"/>
      <c r="AE69" s="144"/>
      <c r="AF69" s="144"/>
      <c r="AG69" s="144"/>
      <c r="AH69" s="145"/>
      <c r="AI69" s="147"/>
      <c r="AJ69" s="148"/>
      <c r="AK69" s="149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"/>
      <c r="AX69" s="65">
        <f aca="true" t="shared" si="81" ref="AX69:AX100">IF(B69="",0,IF(AND(AZ69&lt;&gt;"",AZ69=0),0,1))</f>
        <v>0</v>
      </c>
      <c r="AY69" s="133">
        <f aca="true" t="shared" si="82" ref="AY69:AY100">IF(B69="",0,IF(AND(B69&lt;&gt;"",1&gt;=AB69&lt;=5),0,IF(AND(B69&lt;&gt;"",AB69=""),"沒有回答",0)))</f>
        <v>0</v>
      </c>
      <c r="AZ69" s="247">
        <f t="shared" si="24"/>
        <v>0</v>
      </c>
      <c r="BA69" s="36"/>
      <c r="BB69" s="65">
        <f aca="true" t="shared" si="83" ref="BB69:BB100">IF(B69="",0,IF(AND(BD69&lt;&gt;"",BD69=0),0,1))</f>
        <v>0</v>
      </c>
      <c r="BC69" s="133">
        <f aca="true" t="shared" si="84" ref="BC69:BC100">IF(B69="",0,IF(AND(B69&lt;&gt;"",1&gt;=AC69&lt;=5),0,IF(AND(B69&lt;&gt;"",AC69=""),"沒有回答",0)))</f>
        <v>0</v>
      </c>
      <c r="BD69" s="247">
        <f t="shared" si="25"/>
        <v>0</v>
      </c>
      <c r="BE69" s="26"/>
      <c r="BF69" s="65">
        <f t="shared" si="30"/>
        <v>0</v>
      </c>
      <c r="BG69" s="65">
        <f t="shared" si="31"/>
        <v>0</v>
      </c>
      <c r="BH69" s="65">
        <f t="shared" si="32"/>
        <v>0</v>
      </c>
      <c r="BI69" s="65">
        <f t="shared" si="33"/>
        <v>0</v>
      </c>
      <c r="BJ69" s="65">
        <f t="shared" si="34"/>
        <v>0</v>
      </c>
      <c r="BK69" s="65">
        <f t="shared" si="35"/>
        <v>0</v>
      </c>
      <c r="BL69" s="65">
        <f t="shared" si="36"/>
        <v>0</v>
      </c>
      <c r="BM69" s="65">
        <f t="shared" si="37"/>
        <v>0</v>
      </c>
      <c r="BN69" s="26">
        <f t="shared" si="26"/>
        <v>0</v>
      </c>
      <c r="BO69" s="56"/>
      <c r="BP69" s="26">
        <f t="shared" si="38"/>
        <v>0</v>
      </c>
      <c r="BQ69" s="26">
        <f t="shared" si="39"/>
        <v>0</v>
      </c>
      <c r="BR69" s="26">
        <f t="shared" si="40"/>
        <v>0</v>
      </c>
      <c r="BS69" s="26">
        <f t="shared" si="41"/>
        <v>0</v>
      </c>
      <c r="BT69" s="26">
        <f t="shared" si="42"/>
        <v>0</v>
      </c>
      <c r="BU69" s="26">
        <f t="shared" si="43"/>
        <v>0</v>
      </c>
      <c r="BV69" s="26">
        <f t="shared" si="44"/>
        <v>0</v>
      </c>
      <c r="BW69" s="26">
        <f t="shared" si="29"/>
        <v>0</v>
      </c>
      <c r="BX69" s="26">
        <f t="shared" si="27"/>
        <v>0</v>
      </c>
      <c r="BY69" s="26"/>
      <c r="BZ69" s="27">
        <f aca="true" t="shared" si="85" ref="BZ69:BZ100">IF(BN69=0,"",BX69/BN69)</f>
      </c>
      <c r="CA69" s="26"/>
      <c r="CB69" s="28">
        <f t="shared" si="45"/>
        <v>0</v>
      </c>
      <c r="CC69" s="26">
        <f t="shared" si="46"/>
        <v>0</v>
      </c>
      <c r="CD69" s="26">
        <f t="shared" si="47"/>
        <v>0</v>
      </c>
      <c r="CE69" s="26">
        <f t="shared" si="48"/>
        <v>0</v>
      </c>
      <c r="CF69" s="26">
        <f t="shared" si="49"/>
        <v>0</v>
      </c>
      <c r="CG69" s="26"/>
      <c r="CH69" s="133">
        <f t="shared" si="50"/>
        <v>0</v>
      </c>
      <c r="CI69" s="133">
        <f t="shared" si="51"/>
        <v>0</v>
      </c>
      <c r="CJ69" s="133">
        <f t="shared" si="52"/>
        <v>0</v>
      </c>
      <c r="CK69" s="133">
        <f t="shared" si="53"/>
        <v>0</v>
      </c>
      <c r="CL69" s="133">
        <f t="shared" si="54"/>
        <v>0</v>
      </c>
      <c r="CM69" s="133">
        <f t="shared" si="55"/>
        <v>0</v>
      </c>
      <c r="CN69" s="133">
        <f t="shared" si="60"/>
        <v>0</v>
      </c>
      <c r="CO69" s="133">
        <f t="shared" si="28"/>
        <v>0</v>
      </c>
      <c r="CP69" s="26"/>
      <c r="CQ69" s="26"/>
      <c r="CR69" s="26"/>
      <c r="CS69" s="45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P69" s="12"/>
      <c r="DQ69" s="12"/>
      <c r="DR69" s="12"/>
      <c r="DS69" s="12"/>
      <c r="DT69" s="12"/>
    </row>
    <row r="70" spans="1:124" ht="15.75">
      <c r="A70" s="135"/>
      <c r="B70" s="135"/>
      <c r="C70" s="218"/>
      <c r="D70" s="218"/>
      <c r="E70" s="136"/>
      <c r="F70" s="137"/>
      <c r="G70" s="137"/>
      <c r="H70" s="138"/>
      <c r="I70" s="139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1"/>
      <c r="U70" s="142"/>
      <c r="V70" s="142"/>
      <c r="W70" s="142"/>
      <c r="X70" s="142"/>
      <c r="Y70" s="142"/>
      <c r="Z70" s="142"/>
      <c r="AA70" s="142"/>
      <c r="AB70" s="142"/>
      <c r="AC70" s="146"/>
      <c r="AD70" s="144"/>
      <c r="AE70" s="144"/>
      <c r="AF70" s="144"/>
      <c r="AG70" s="144"/>
      <c r="AH70" s="145"/>
      <c r="AI70" s="147"/>
      <c r="AJ70" s="148"/>
      <c r="AK70" s="149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"/>
      <c r="AX70" s="65">
        <f t="shared" si="81"/>
        <v>0</v>
      </c>
      <c r="AY70" s="133">
        <f t="shared" si="82"/>
        <v>0</v>
      </c>
      <c r="AZ70" s="247">
        <f aca="true" t="shared" si="86" ref="AZ70:AZ133">IF(C70=0,0,IF(AND(AB70&lt;&gt;"",AB70&lt;&gt;0),AB70,3))</f>
        <v>0</v>
      </c>
      <c r="BA70" s="36"/>
      <c r="BB70" s="65">
        <f t="shared" si="83"/>
        <v>0</v>
      </c>
      <c r="BC70" s="133">
        <f t="shared" si="84"/>
        <v>0</v>
      </c>
      <c r="BD70" s="247">
        <f aca="true" t="shared" si="87" ref="BD70:BD133">IF(D70=0,0,IF(AND(AC70&lt;&gt;"",AC70&lt;&gt;0),AC70,3))</f>
        <v>0</v>
      </c>
      <c r="BE70" s="26"/>
      <c r="BF70" s="65">
        <f t="shared" si="30"/>
        <v>0</v>
      </c>
      <c r="BG70" s="65">
        <f t="shared" si="31"/>
        <v>0</v>
      </c>
      <c r="BH70" s="65">
        <f t="shared" si="32"/>
        <v>0</v>
      </c>
      <c r="BI70" s="65">
        <f t="shared" si="33"/>
        <v>0</v>
      </c>
      <c r="BJ70" s="65">
        <f t="shared" si="34"/>
        <v>0</v>
      </c>
      <c r="BK70" s="65">
        <f t="shared" si="35"/>
        <v>0</v>
      </c>
      <c r="BL70" s="65">
        <f t="shared" si="36"/>
        <v>0</v>
      </c>
      <c r="BM70" s="65">
        <f t="shared" si="37"/>
        <v>0</v>
      </c>
      <c r="BN70" s="26">
        <f aca="true" t="shared" si="88" ref="BN70:BN133">SUM(BF70:BM70)</f>
        <v>0</v>
      </c>
      <c r="BO70" s="56"/>
      <c r="BP70" s="26">
        <f t="shared" si="38"/>
        <v>0</v>
      </c>
      <c r="BQ70" s="26">
        <f t="shared" si="39"/>
        <v>0</v>
      </c>
      <c r="BR70" s="26">
        <f t="shared" si="40"/>
        <v>0</v>
      </c>
      <c r="BS70" s="26">
        <f t="shared" si="41"/>
        <v>0</v>
      </c>
      <c r="BT70" s="26">
        <f t="shared" si="42"/>
        <v>0</v>
      </c>
      <c r="BU70" s="26">
        <f t="shared" si="43"/>
        <v>0</v>
      </c>
      <c r="BV70" s="26">
        <f t="shared" si="44"/>
        <v>0</v>
      </c>
      <c r="BW70" s="26">
        <f t="shared" si="29"/>
        <v>0</v>
      </c>
      <c r="BX70" s="26">
        <f aca="true" t="shared" si="89" ref="BX70:BX133">SUM(BP70:BW70)</f>
        <v>0</v>
      </c>
      <c r="BY70" s="26"/>
      <c r="BZ70" s="27">
        <f t="shared" si="85"/>
      </c>
      <c r="CA70" s="26"/>
      <c r="CB70" s="28">
        <f t="shared" si="45"/>
        <v>0</v>
      </c>
      <c r="CC70" s="26">
        <f t="shared" si="46"/>
        <v>0</v>
      </c>
      <c r="CD70" s="26">
        <f t="shared" si="47"/>
        <v>0</v>
      </c>
      <c r="CE70" s="26">
        <f t="shared" si="48"/>
        <v>0</v>
      </c>
      <c r="CF70" s="26">
        <f t="shared" si="49"/>
        <v>0</v>
      </c>
      <c r="CG70" s="26"/>
      <c r="CH70" s="133">
        <f t="shared" si="50"/>
        <v>0</v>
      </c>
      <c r="CI70" s="133">
        <f t="shared" si="51"/>
        <v>0</v>
      </c>
      <c r="CJ70" s="133">
        <f t="shared" si="52"/>
        <v>0</v>
      </c>
      <c r="CK70" s="133">
        <f t="shared" si="53"/>
        <v>0</v>
      </c>
      <c r="CL70" s="133">
        <f t="shared" si="54"/>
        <v>0</v>
      </c>
      <c r="CM70" s="133">
        <f t="shared" si="55"/>
        <v>0</v>
      </c>
      <c r="CN70" s="133">
        <f t="shared" si="60"/>
        <v>0</v>
      </c>
      <c r="CO70" s="133">
        <f aca="true" t="shared" si="90" ref="CO70:CO133">IF(B70="",0,IF(AND(B70&lt;&gt;"",1&gt;=AA70&lt;=5),0,IF(AND(B70&lt;&gt;"",AA70=""),"沒有回答",0)))</f>
        <v>0</v>
      </c>
      <c r="CP70" s="26"/>
      <c r="CQ70" s="26"/>
      <c r="CR70" s="26"/>
      <c r="CS70" s="45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P70" s="12"/>
      <c r="DQ70" s="12"/>
      <c r="DR70" s="12"/>
      <c r="DS70" s="12"/>
      <c r="DT70" s="12"/>
    </row>
    <row r="71" spans="1:124" ht="15.75">
      <c r="A71" s="135"/>
      <c r="B71" s="135"/>
      <c r="C71" s="218"/>
      <c r="D71" s="218"/>
      <c r="E71" s="136"/>
      <c r="F71" s="137"/>
      <c r="G71" s="137"/>
      <c r="H71" s="138"/>
      <c r="I71" s="139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1"/>
      <c r="U71" s="142"/>
      <c r="V71" s="142"/>
      <c r="W71" s="142"/>
      <c r="X71" s="142"/>
      <c r="Y71" s="142"/>
      <c r="Z71" s="142"/>
      <c r="AA71" s="142"/>
      <c r="AB71" s="142"/>
      <c r="AC71" s="146"/>
      <c r="AD71" s="144"/>
      <c r="AE71" s="144"/>
      <c r="AF71" s="144"/>
      <c r="AG71" s="144"/>
      <c r="AH71" s="145"/>
      <c r="AI71" s="147"/>
      <c r="AJ71" s="148"/>
      <c r="AK71" s="149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"/>
      <c r="AX71" s="65">
        <f t="shared" si="81"/>
        <v>0</v>
      </c>
      <c r="AY71" s="133">
        <f t="shared" si="82"/>
        <v>0</v>
      </c>
      <c r="AZ71" s="247">
        <f t="shared" si="86"/>
        <v>0</v>
      </c>
      <c r="BA71" s="36"/>
      <c r="BB71" s="65">
        <f t="shared" si="83"/>
        <v>0</v>
      </c>
      <c r="BC71" s="133">
        <f t="shared" si="84"/>
        <v>0</v>
      </c>
      <c r="BD71" s="247">
        <f t="shared" si="87"/>
        <v>0</v>
      </c>
      <c r="BE71" s="26"/>
      <c r="BF71" s="65">
        <f t="shared" si="30"/>
        <v>0</v>
      </c>
      <c r="BG71" s="65">
        <f t="shared" si="31"/>
        <v>0</v>
      </c>
      <c r="BH71" s="65">
        <f t="shared" si="32"/>
        <v>0</v>
      </c>
      <c r="BI71" s="65">
        <f t="shared" si="33"/>
        <v>0</v>
      </c>
      <c r="BJ71" s="65">
        <f t="shared" si="34"/>
        <v>0</v>
      </c>
      <c r="BK71" s="65">
        <f t="shared" si="35"/>
        <v>0</v>
      </c>
      <c r="BL71" s="65">
        <f t="shared" si="36"/>
        <v>0</v>
      </c>
      <c r="BM71" s="65">
        <f t="shared" si="37"/>
        <v>0</v>
      </c>
      <c r="BN71" s="26">
        <f t="shared" si="88"/>
        <v>0</v>
      </c>
      <c r="BO71" s="56"/>
      <c r="BP71" s="26">
        <f t="shared" si="38"/>
        <v>0</v>
      </c>
      <c r="BQ71" s="26">
        <f t="shared" si="39"/>
        <v>0</v>
      </c>
      <c r="BR71" s="26">
        <f t="shared" si="40"/>
        <v>0</v>
      </c>
      <c r="BS71" s="26">
        <f t="shared" si="41"/>
        <v>0</v>
      </c>
      <c r="BT71" s="26">
        <f t="shared" si="42"/>
        <v>0</v>
      </c>
      <c r="BU71" s="26">
        <f t="shared" si="43"/>
        <v>0</v>
      </c>
      <c r="BV71" s="26">
        <f t="shared" si="44"/>
        <v>0</v>
      </c>
      <c r="BW71" s="26">
        <f aca="true" t="shared" si="91" ref="BW71:BW134">IF(AND(B71&lt;&gt;"",AA71=""),3,IF(B71="",0,AA71))</f>
        <v>0</v>
      </c>
      <c r="BX71" s="26">
        <f t="shared" si="89"/>
        <v>0</v>
      </c>
      <c r="BY71" s="26"/>
      <c r="BZ71" s="27">
        <f t="shared" si="85"/>
      </c>
      <c r="CA71" s="26"/>
      <c r="CB71" s="28">
        <f t="shared" si="45"/>
        <v>0</v>
      </c>
      <c r="CC71" s="26">
        <f t="shared" si="46"/>
        <v>0</v>
      </c>
      <c r="CD71" s="26">
        <f t="shared" si="47"/>
        <v>0</v>
      </c>
      <c r="CE71" s="26">
        <f t="shared" si="48"/>
        <v>0</v>
      </c>
      <c r="CF71" s="26">
        <f t="shared" si="49"/>
        <v>0</v>
      </c>
      <c r="CG71" s="26"/>
      <c r="CH71" s="133">
        <f t="shared" si="50"/>
        <v>0</v>
      </c>
      <c r="CI71" s="133">
        <f t="shared" si="51"/>
        <v>0</v>
      </c>
      <c r="CJ71" s="133">
        <f t="shared" si="52"/>
        <v>0</v>
      </c>
      <c r="CK71" s="133">
        <f t="shared" si="53"/>
        <v>0</v>
      </c>
      <c r="CL71" s="133">
        <f t="shared" si="54"/>
        <v>0</v>
      </c>
      <c r="CM71" s="133">
        <f t="shared" si="55"/>
        <v>0</v>
      </c>
      <c r="CN71" s="133">
        <f t="shared" si="60"/>
        <v>0</v>
      </c>
      <c r="CO71" s="133">
        <f t="shared" si="90"/>
        <v>0</v>
      </c>
      <c r="CP71" s="26"/>
      <c r="CQ71" s="26"/>
      <c r="CR71" s="26"/>
      <c r="CS71" s="45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P71" s="12"/>
      <c r="DQ71" s="12"/>
      <c r="DR71" s="12"/>
      <c r="DS71" s="12"/>
      <c r="DT71" s="12"/>
    </row>
    <row r="72" spans="1:124" ht="15.75">
      <c r="A72" s="135"/>
      <c r="B72" s="135"/>
      <c r="C72" s="218"/>
      <c r="D72" s="218"/>
      <c r="E72" s="136"/>
      <c r="F72" s="137"/>
      <c r="G72" s="137"/>
      <c r="H72" s="138"/>
      <c r="I72" s="139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1"/>
      <c r="U72" s="142"/>
      <c r="V72" s="142"/>
      <c r="W72" s="142"/>
      <c r="X72" s="142"/>
      <c r="Y72" s="142"/>
      <c r="Z72" s="142"/>
      <c r="AA72" s="142"/>
      <c r="AB72" s="142"/>
      <c r="AC72" s="146"/>
      <c r="AD72" s="144"/>
      <c r="AE72" s="144"/>
      <c r="AF72" s="144"/>
      <c r="AG72" s="144"/>
      <c r="AH72" s="145"/>
      <c r="AI72" s="147"/>
      <c r="AJ72" s="148"/>
      <c r="AK72" s="149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"/>
      <c r="AX72" s="65">
        <f t="shared" si="81"/>
        <v>0</v>
      </c>
      <c r="AY72" s="133">
        <f t="shared" si="82"/>
        <v>0</v>
      </c>
      <c r="AZ72" s="247">
        <f t="shared" si="86"/>
        <v>0</v>
      </c>
      <c r="BA72" s="36"/>
      <c r="BB72" s="65">
        <f t="shared" si="83"/>
        <v>0</v>
      </c>
      <c r="BC72" s="133">
        <f t="shared" si="84"/>
        <v>0</v>
      </c>
      <c r="BD72" s="247">
        <f t="shared" si="87"/>
        <v>0</v>
      </c>
      <c r="BE72" s="26"/>
      <c r="BF72" s="65">
        <f t="shared" si="30"/>
        <v>0</v>
      </c>
      <c r="BG72" s="65">
        <f t="shared" si="31"/>
        <v>0</v>
      </c>
      <c r="BH72" s="65">
        <f t="shared" si="32"/>
        <v>0</v>
      </c>
      <c r="BI72" s="65">
        <f t="shared" si="33"/>
        <v>0</v>
      </c>
      <c r="BJ72" s="65">
        <f t="shared" si="34"/>
        <v>0</v>
      </c>
      <c r="BK72" s="65">
        <f t="shared" si="35"/>
        <v>0</v>
      </c>
      <c r="BL72" s="65">
        <f t="shared" si="36"/>
        <v>0</v>
      </c>
      <c r="BM72" s="65">
        <f t="shared" si="37"/>
        <v>0</v>
      </c>
      <c r="BN72" s="26">
        <f t="shared" si="88"/>
        <v>0</v>
      </c>
      <c r="BO72" s="56"/>
      <c r="BP72" s="26">
        <f t="shared" si="38"/>
        <v>0</v>
      </c>
      <c r="BQ72" s="26">
        <f t="shared" si="39"/>
        <v>0</v>
      </c>
      <c r="BR72" s="26">
        <f t="shared" si="40"/>
        <v>0</v>
      </c>
      <c r="BS72" s="26">
        <f t="shared" si="41"/>
        <v>0</v>
      </c>
      <c r="BT72" s="26">
        <f t="shared" si="42"/>
        <v>0</v>
      </c>
      <c r="BU72" s="26">
        <f t="shared" si="43"/>
        <v>0</v>
      </c>
      <c r="BV72" s="26">
        <f t="shared" si="44"/>
        <v>0</v>
      </c>
      <c r="BW72" s="26">
        <f t="shared" si="91"/>
        <v>0</v>
      </c>
      <c r="BX72" s="26">
        <f t="shared" si="89"/>
        <v>0</v>
      </c>
      <c r="BY72" s="26"/>
      <c r="BZ72" s="27">
        <f t="shared" si="85"/>
      </c>
      <c r="CA72" s="26"/>
      <c r="CB72" s="28">
        <f t="shared" si="45"/>
        <v>0</v>
      </c>
      <c r="CC72" s="26">
        <f t="shared" si="46"/>
        <v>0</v>
      </c>
      <c r="CD72" s="26">
        <f t="shared" si="47"/>
        <v>0</v>
      </c>
      <c r="CE72" s="26">
        <f t="shared" si="48"/>
        <v>0</v>
      </c>
      <c r="CF72" s="26">
        <f t="shared" si="49"/>
        <v>0</v>
      </c>
      <c r="CG72" s="26"/>
      <c r="CH72" s="133">
        <f t="shared" si="50"/>
        <v>0</v>
      </c>
      <c r="CI72" s="133">
        <f t="shared" si="51"/>
        <v>0</v>
      </c>
      <c r="CJ72" s="133">
        <f t="shared" si="52"/>
        <v>0</v>
      </c>
      <c r="CK72" s="133">
        <f t="shared" si="53"/>
        <v>0</v>
      </c>
      <c r="CL72" s="133">
        <f t="shared" si="54"/>
        <v>0</v>
      </c>
      <c r="CM72" s="133">
        <f t="shared" si="55"/>
        <v>0</v>
      </c>
      <c r="CN72" s="133">
        <f t="shared" si="60"/>
        <v>0</v>
      </c>
      <c r="CO72" s="133">
        <f t="shared" si="90"/>
        <v>0</v>
      </c>
      <c r="CP72" s="26"/>
      <c r="CQ72" s="26"/>
      <c r="CR72" s="26"/>
      <c r="CS72" s="45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P72" s="12"/>
      <c r="DQ72" s="12"/>
      <c r="DR72" s="12"/>
      <c r="DS72" s="12"/>
      <c r="DT72" s="12"/>
    </row>
    <row r="73" spans="1:124" ht="15.75">
      <c r="A73" s="135"/>
      <c r="B73" s="135"/>
      <c r="C73" s="218"/>
      <c r="D73" s="218"/>
      <c r="E73" s="136"/>
      <c r="F73" s="137"/>
      <c r="G73" s="137"/>
      <c r="H73" s="138"/>
      <c r="I73" s="139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1"/>
      <c r="U73" s="142"/>
      <c r="V73" s="142"/>
      <c r="W73" s="142"/>
      <c r="X73" s="142"/>
      <c r="Y73" s="142"/>
      <c r="Z73" s="142"/>
      <c r="AA73" s="142"/>
      <c r="AB73" s="142"/>
      <c r="AC73" s="146"/>
      <c r="AD73" s="144"/>
      <c r="AE73" s="144"/>
      <c r="AF73" s="144"/>
      <c r="AG73" s="144"/>
      <c r="AH73" s="145"/>
      <c r="AI73" s="147"/>
      <c r="AJ73" s="148"/>
      <c r="AK73" s="149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"/>
      <c r="AX73" s="65">
        <f t="shared" si="81"/>
        <v>0</v>
      </c>
      <c r="AY73" s="133">
        <f t="shared" si="82"/>
        <v>0</v>
      </c>
      <c r="AZ73" s="247">
        <f t="shared" si="86"/>
        <v>0</v>
      </c>
      <c r="BA73" s="36"/>
      <c r="BB73" s="65">
        <f t="shared" si="83"/>
        <v>0</v>
      </c>
      <c r="BC73" s="133">
        <f t="shared" si="84"/>
        <v>0</v>
      </c>
      <c r="BD73" s="247">
        <f t="shared" si="87"/>
        <v>0</v>
      </c>
      <c r="BE73" s="26"/>
      <c r="BF73" s="65">
        <f aca="true" t="shared" si="92" ref="BF73:BF136">IF(K73&lt;&gt;1,0,IF(B73="",0,IF(AND(T73&lt;&gt;"",T73=0),0,1)))</f>
        <v>0</v>
      </c>
      <c r="BG73" s="65">
        <f aca="true" t="shared" si="93" ref="BG73:BG136">IF(K73&lt;&gt;1,0,IF(B73="",0,IF(AND(U73&lt;&gt;"",U73=0),0,1)))</f>
        <v>0</v>
      </c>
      <c r="BH73" s="65">
        <f aca="true" t="shared" si="94" ref="BH73:BH136">IF(K73&lt;&gt;1,0,IF(B73="",0,IF(AND(V73&lt;&gt;"",V73=0),0,1)))</f>
        <v>0</v>
      </c>
      <c r="BI73" s="65">
        <f aca="true" t="shared" si="95" ref="BI73:BI136">IF(K73&lt;&gt;1,0,IF(B73="",0,IF(AND(W73&lt;&gt;"",W73=0),0,1)))</f>
        <v>0</v>
      </c>
      <c r="BJ73" s="65">
        <f aca="true" t="shared" si="96" ref="BJ73:BJ136">IF(K73&lt;&gt;1,0,IF(B73="",0,IF(AND(X73&lt;&gt;"",X73=0),0,1)))</f>
        <v>0</v>
      </c>
      <c r="BK73" s="65">
        <f aca="true" t="shared" si="97" ref="BK73:BK136">IF(K73&lt;&gt;1,0,IF(B73="",0,IF(AND(Y73&lt;&gt;"",Y73=0),0,1)))</f>
        <v>0</v>
      </c>
      <c r="BL73" s="65">
        <f aca="true" t="shared" si="98" ref="BL73:BL136">IF(K73&lt;&gt;1,0,IF(B73="",0,IF(AND(Z73&lt;&gt;"",Z73=0),0,1)))</f>
        <v>0</v>
      </c>
      <c r="BM73" s="65">
        <f aca="true" t="shared" si="99" ref="BM73:BM136">IF(K73&lt;&gt;1,0,IF(B73="",0,IF(AND(AA73&lt;&gt;"",AA73=0),0,1)))</f>
        <v>0</v>
      </c>
      <c r="BN73" s="26">
        <f t="shared" si="88"/>
        <v>0</v>
      </c>
      <c r="BO73" s="56"/>
      <c r="BP73" s="26">
        <f t="shared" si="38"/>
        <v>0</v>
      </c>
      <c r="BQ73" s="26">
        <f t="shared" si="39"/>
        <v>0</v>
      </c>
      <c r="BR73" s="26">
        <f t="shared" si="40"/>
        <v>0</v>
      </c>
      <c r="BS73" s="26">
        <f t="shared" si="41"/>
        <v>0</v>
      </c>
      <c r="BT73" s="26">
        <f t="shared" si="42"/>
        <v>0</v>
      </c>
      <c r="BU73" s="26">
        <f t="shared" si="43"/>
        <v>0</v>
      </c>
      <c r="BV73" s="26">
        <f t="shared" si="44"/>
        <v>0</v>
      </c>
      <c r="BW73" s="26">
        <f t="shared" si="91"/>
        <v>0</v>
      </c>
      <c r="BX73" s="26">
        <f t="shared" si="89"/>
        <v>0</v>
      </c>
      <c r="BY73" s="26"/>
      <c r="BZ73" s="27">
        <f t="shared" si="85"/>
      </c>
      <c r="CA73" s="26"/>
      <c r="CB73" s="28">
        <f t="shared" si="45"/>
        <v>0</v>
      </c>
      <c r="CC73" s="26">
        <f t="shared" si="46"/>
        <v>0</v>
      </c>
      <c r="CD73" s="26">
        <f t="shared" si="47"/>
        <v>0</v>
      </c>
      <c r="CE73" s="26">
        <f t="shared" si="48"/>
        <v>0</v>
      </c>
      <c r="CF73" s="26">
        <f t="shared" si="49"/>
        <v>0</v>
      </c>
      <c r="CG73" s="26"/>
      <c r="CH73" s="133">
        <f t="shared" si="50"/>
        <v>0</v>
      </c>
      <c r="CI73" s="133">
        <f t="shared" si="51"/>
        <v>0</v>
      </c>
      <c r="CJ73" s="133">
        <f t="shared" si="52"/>
        <v>0</v>
      </c>
      <c r="CK73" s="133">
        <f t="shared" si="53"/>
        <v>0</v>
      </c>
      <c r="CL73" s="133">
        <f t="shared" si="54"/>
        <v>0</v>
      </c>
      <c r="CM73" s="133">
        <f t="shared" si="55"/>
        <v>0</v>
      </c>
      <c r="CN73" s="133">
        <f t="shared" si="60"/>
        <v>0</v>
      </c>
      <c r="CO73" s="133">
        <f t="shared" si="90"/>
        <v>0</v>
      </c>
      <c r="CP73" s="26"/>
      <c r="CQ73" s="26"/>
      <c r="CR73" s="26"/>
      <c r="CS73" s="45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P73" s="12"/>
      <c r="DQ73" s="12"/>
      <c r="DR73" s="12"/>
      <c r="DS73" s="12"/>
      <c r="DT73" s="12"/>
    </row>
    <row r="74" spans="1:124" ht="15.75">
      <c r="A74" s="135"/>
      <c r="B74" s="135"/>
      <c r="C74" s="218"/>
      <c r="D74" s="218"/>
      <c r="E74" s="136"/>
      <c r="F74" s="137"/>
      <c r="G74" s="137"/>
      <c r="H74" s="138"/>
      <c r="I74" s="139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1"/>
      <c r="U74" s="142"/>
      <c r="V74" s="142"/>
      <c r="W74" s="142"/>
      <c r="X74" s="142"/>
      <c r="Y74" s="142"/>
      <c r="Z74" s="142"/>
      <c r="AA74" s="142"/>
      <c r="AB74" s="142"/>
      <c r="AC74" s="146"/>
      <c r="AD74" s="144"/>
      <c r="AE74" s="144"/>
      <c r="AF74" s="144"/>
      <c r="AG74" s="144"/>
      <c r="AH74" s="145"/>
      <c r="AI74" s="147"/>
      <c r="AJ74" s="148"/>
      <c r="AK74" s="149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"/>
      <c r="AX74" s="65">
        <f t="shared" si="81"/>
        <v>0</v>
      </c>
      <c r="AY74" s="133">
        <f t="shared" si="82"/>
        <v>0</v>
      </c>
      <c r="AZ74" s="247">
        <f t="shared" si="86"/>
        <v>0</v>
      </c>
      <c r="BA74" s="36"/>
      <c r="BB74" s="65">
        <f t="shared" si="83"/>
        <v>0</v>
      </c>
      <c r="BC74" s="133">
        <f t="shared" si="84"/>
        <v>0</v>
      </c>
      <c r="BD74" s="247">
        <f t="shared" si="87"/>
        <v>0</v>
      </c>
      <c r="BE74" s="26"/>
      <c r="BF74" s="65">
        <f t="shared" si="92"/>
        <v>0</v>
      </c>
      <c r="BG74" s="65">
        <f t="shared" si="93"/>
        <v>0</v>
      </c>
      <c r="BH74" s="65">
        <f t="shared" si="94"/>
        <v>0</v>
      </c>
      <c r="BI74" s="65">
        <f t="shared" si="95"/>
        <v>0</v>
      </c>
      <c r="BJ74" s="65">
        <f t="shared" si="96"/>
        <v>0</v>
      </c>
      <c r="BK74" s="65">
        <f t="shared" si="97"/>
        <v>0</v>
      </c>
      <c r="BL74" s="65">
        <f t="shared" si="98"/>
        <v>0</v>
      </c>
      <c r="BM74" s="65">
        <f t="shared" si="99"/>
        <v>0</v>
      </c>
      <c r="BN74" s="26">
        <f t="shared" si="88"/>
        <v>0</v>
      </c>
      <c r="BO74" s="56"/>
      <c r="BP74" s="26">
        <f aca="true" t="shared" si="100" ref="BP74:BP137">IF(AND(B74&lt;&gt;"",T74=""),3,IF(B74="",0,T74))</f>
        <v>0</v>
      </c>
      <c r="BQ74" s="26">
        <f aca="true" t="shared" si="101" ref="BQ74:BQ137">IF(AND(B74&lt;&gt;"",U74=""),3,IF(B74="",0,U74))</f>
        <v>0</v>
      </c>
      <c r="BR74" s="26">
        <f aca="true" t="shared" si="102" ref="BR74:BR137">IF(AND(B74&lt;&gt;"",V74=""),3,IF(B74="",0,V74))</f>
        <v>0</v>
      </c>
      <c r="BS74" s="26">
        <f aca="true" t="shared" si="103" ref="BS74:BS137">IF(AND(B74&lt;&gt;"",W74=""),3,IF(B74="",0,W74))</f>
        <v>0</v>
      </c>
      <c r="BT74" s="26">
        <f aca="true" t="shared" si="104" ref="BT74:BT137">IF(AND(B74&lt;&gt;"",X74=""),3,IF(B74="",0,X74))</f>
        <v>0</v>
      </c>
      <c r="BU74" s="26">
        <f aca="true" t="shared" si="105" ref="BU74:BU137">IF(AND(B74&lt;&gt;"",Y74=""),3,IF(B74="",0,Y74))</f>
        <v>0</v>
      </c>
      <c r="BV74" s="26">
        <f aca="true" t="shared" si="106" ref="BV74:BV137">IF(AND(B74&lt;&gt;"",Z74=""),3,IF(B74="",0,Z74))</f>
        <v>0</v>
      </c>
      <c r="BW74" s="26">
        <f t="shared" si="91"/>
        <v>0</v>
      </c>
      <c r="BX74" s="26">
        <f t="shared" si="89"/>
        <v>0</v>
      </c>
      <c r="BY74" s="26"/>
      <c r="BZ74" s="27">
        <f t="shared" si="85"/>
      </c>
      <c r="CA74" s="26"/>
      <c r="CB74" s="28">
        <f aca="true" t="shared" si="107" ref="CB74:CB137">IF(BZ74=0,0,IF(BZ74&lt;=1.4999,1,0))</f>
        <v>0</v>
      </c>
      <c r="CC74" s="26">
        <f aca="true" t="shared" si="108" ref="CC74:CC137">IF(BZ74&lt;1.5,0,IF(BZ74&gt;2.4999,0,1))</f>
        <v>0</v>
      </c>
      <c r="CD74" s="26">
        <f aca="true" t="shared" si="109" ref="CD74:CD137">IF(BZ74&lt;2.5,0,IF(BZ74&gt;3.4999,0,1))</f>
        <v>0</v>
      </c>
      <c r="CE74" s="26">
        <f aca="true" t="shared" si="110" ref="CE74:CE137">IF(BZ74&lt;3.5,0,IF(BZ74&gt;4.4999,0,1))</f>
        <v>0</v>
      </c>
      <c r="CF74" s="26">
        <f aca="true" t="shared" si="111" ref="CF74:CF137">IF(BZ74="",0,IF(BZ74&gt;4.4999,1,0))</f>
        <v>0</v>
      </c>
      <c r="CG74" s="26"/>
      <c r="CH74" s="133">
        <f aca="true" t="shared" si="112" ref="CH74:CH137">IF(AND(B74&lt;&gt;"",T74&gt;=1,T74&lt;=5),0,IF(B74="",0,"沒有回答"))</f>
        <v>0</v>
      </c>
      <c r="CI74" s="133">
        <f aca="true" t="shared" si="113" ref="CI74:CI137">IF(AND(B74&lt;&gt;"",U74&gt;=1,U74&lt;=5),0,IF(B74="",0,"沒有回答"))</f>
        <v>0</v>
      </c>
      <c r="CJ74" s="133">
        <f aca="true" t="shared" si="114" ref="CJ74:CJ137">IF(AND(B74&lt;&gt;"",V74&gt;=1,V74&lt;=5),0,IF(B74="",0,"沒有回答"))</f>
        <v>0</v>
      </c>
      <c r="CK74" s="133">
        <f aca="true" t="shared" si="115" ref="CK74:CK137">IF(B74="",0,IF(AND(B74&lt;&gt;"",1&gt;=W74&lt;=5),0,IF(AND(B74&lt;&gt;"",W74=""),"沒有回答",0)))</f>
        <v>0</v>
      </c>
      <c r="CL74" s="133">
        <f aca="true" t="shared" si="116" ref="CL74:CL137">IF(AND(B74&lt;&gt;"",X74&gt;=1,X74&lt;=5),0,IF(B74="",0,"沒有回答"))</f>
        <v>0</v>
      </c>
      <c r="CM74" s="133">
        <f aca="true" t="shared" si="117" ref="CM74:CM137">IF(AND(B74&lt;&gt;"",Y74&gt;=1,Y74&lt;=5),0,IF(B74="",0,"沒有回答"))</f>
        <v>0</v>
      </c>
      <c r="CN74" s="133">
        <f aca="true" t="shared" si="118" ref="CN74:CN137">IF(B74="",0,IF(AND(B74&lt;&gt;"",1&gt;=Z74&lt;=5),0,IF(AND(B74&lt;&gt;"",Z74=""),"沒有回答",0)))</f>
        <v>0</v>
      </c>
      <c r="CO74" s="133">
        <f t="shared" si="90"/>
        <v>0</v>
      </c>
      <c r="CP74" s="26"/>
      <c r="CQ74" s="26"/>
      <c r="CR74" s="26"/>
      <c r="CS74" s="45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O74" s="47"/>
      <c r="DP74" s="12"/>
      <c r="DQ74" s="12"/>
      <c r="DR74" s="12"/>
      <c r="DS74" s="12"/>
      <c r="DT74" s="12"/>
    </row>
    <row r="75" spans="1:124" ht="15.75">
      <c r="A75" s="135"/>
      <c r="B75" s="135"/>
      <c r="C75" s="218"/>
      <c r="D75" s="218"/>
      <c r="E75" s="136"/>
      <c r="F75" s="137"/>
      <c r="G75" s="137"/>
      <c r="H75" s="138"/>
      <c r="I75" s="139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1"/>
      <c r="U75" s="142"/>
      <c r="V75" s="142"/>
      <c r="W75" s="142"/>
      <c r="X75" s="142"/>
      <c r="Y75" s="142"/>
      <c r="Z75" s="142"/>
      <c r="AA75" s="142"/>
      <c r="AB75" s="142"/>
      <c r="AC75" s="146"/>
      <c r="AD75" s="144"/>
      <c r="AE75" s="144"/>
      <c r="AF75" s="144"/>
      <c r="AG75" s="144"/>
      <c r="AH75" s="145"/>
      <c r="AI75" s="147"/>
      <c r="AJ75" s="148"/>
      <c r="AK75" s="149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"/>
      <c r="AX75" s="65">
        <f t="shared" si="81"/>
        <v>0</v>
      </c>
      <c r="AY75" s="133">
        <f t="shared" si="82"/>
        <v>0</v>
      </c>
      <c r="AZ75" s="247">
        <f t="shared" si="86"/>
        <v>0</v>
      </c>
      <c r="BA75" s="36"/>
      <c r="BB75" s="65">
        <f t="shared" si="83"/>
        <v>0</v>
      </c>
      <c r="BC75" s="133">
        <f t="shared" si="84"/>
        <v>0</v>
      </c>
      <c r="BD75" s="247">
        <f t="shared" si="87"/>
        <v>0</v>
      </c>
      <c r="BE75" s="26"/>
      <c r="BF75" s="65">
        <f t="shared" si="92"/>
        <v>0</v>
      </c>
      <c r="BG75" s="65">
        <f t="shared" si="93"/>
        <v>0</v>
      </c>
      <c r="BH75" s="65">
        <f t="shared" si="94"/>
        <v>0</v>
      </c>
      <c r="BI75" s="65">
        <f t="shared" si="95"/>
        <v>0</v>
      </c>
      <c r="BJ75" s="65">
        <f t="shared" si="96"/>
        <v>0</v>
      </c>
      <c r="BK75" s="65">
        <f t="shared" si="97"/>
        <v>0</v>
      </c>
      <c r="BL75" s="65">
        <f t="shared" si="98"/>
        <v>0</v>
      </c>
      <c r="BM75" s="65">
        <f t="shared" si="99"/>
        <v>0</v>
      </c>
      <c r="BN75" s="26">
        <f t="shared" si="88"/>
        <v>0</v>
      </c>
      <c r="BO75" s="56"/>
      <c r="BP75" s="26">
        <f t="shared" si="100"/>
        <v>0</v>
      </c>
      <c r="BQ75" s="26">
        <f t="shared" si="101"/>
        <v>0</v>
      </c>
      <c r="BR75" s="26">
        <f t="shared" si="102"/>
        <v>0</v>
      </c>
      <c r="BS75" s="26">
        <f t="shared" si="103"/>
        <v>0</v>
      </c>
      <c r="BT75" s="26">
        <f t="shared" si="104"/>
        <v>0</v>
      </c>
      <c r="BU75" s="26">
        <f t="shared" si="105"/>
        <v>0</v>
      </c>
      <c r="BV75" s="26">
        <f t="shared" si="106"/>
        <v>0</v>
      </c>
      <c r="BW75" s="26">
        <f t="shared" si="91"/>
        <v>0</v>
      </c>
      <c r="BX75" s="26">
        <f t="shared" si="89"/>
        <v>0</v>
      </c>
      <c r="BY75" s="26"/>
      <c r="BZ75" s="27">
        <f t="shared" si="85"/>
      </c>
      <c r="CA75" s="26"/>
      <c r="CB75" s="28">
        <f t="shared" si="107"/>
        <v>0</v>
      </c>
      <c r="CC75" s="26">
        <f t="shared" si="108"/>
        <v>0</v>
      </c>
      <c r="CD75" s="26">
        <f t="shared" si="109"/>
        <v>0</v>
      </c>
      <c r="CE75" s="26">
        <f t="shared" si="110"/>
        <v>0</v>
      </c>
      <c r="CF75" s="26">
        <f t="shared" si="111"/>
        <v>0</v>
      </c>
      <c r="CG75" s="26"/>
      <c r="CH75" s="133">
        <f t="shared" si="112"/>
        <v>0</v>
      </c>
      <c r="CI75" s="133">
        <f t="shared" si="113"/>
        <v>0</v>
      </c>
      <c r="CJ75" s="133">
        <f t="shared" si="114"/>
        <v>0</v>
      </c>
      <c r="CK75" s="133">
        <f t="shared" si="115"/>
        <v>0</v>
      </c>
      <c r="CL75" s="133">
        <f t="shared" si="116"/>
        <v>0</v>
      </c>
      <c r="CM75" s="133">
        <f t="shared" si="117"/>
        <v>0</v>
      </c>
      <c r="CN75" s="133">
        <f t="shared" si="118"/>
        <v>0</v>
      </c>
      <c r="CO75" s="133">
        <f t="shared" si="90"/>
        <v>0</v>
      </c>
      <c r="CP75" s="26"/>
      <c r="CQ75" s="26"/>
      <c r="CR75" s="26"/>
      <c r="CS75" s="45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O75" s="12"/>
      <c r="DP75" s="12"/>
      <c r="DQ75" s="12"/>
      <c r="DR75" s="12"/>
      <c r="DS75" s="12"/>
      <c r="DT75" s="12"/>
    </row>
    <row r="76" spans="1:124" ht="15.75">
      <c r="A76" s="135"/>
      <c r="B76" s="135"/>
      <c r="C76" s="218"/>
      <c r="D76" s="218"/>
      <c r="E76" s="136"/>
      <c r="F76" s="137"/>
      <c r="G76" s="137"/>
      <c r="H76" s="138"/>
      <c r="I76" s="139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1"/>
      <c r="U76" s="142"/>
      <c r="V76" s="142"/>
      <c r="W76" s="142"/>
      <c r="X76" s="142"/>
      <c r="Y76" s="142"/>
      <c r="Z76" s="142"/>
      <c r="AA76" s="142"/>
      <c r="AB76" s="142"/>
      <c r="AC76" s="146"/>
      <c r="AD76" s="144"/>
      <c r="AE76" s="144"/>
      <c r="AF76" s="144"/>
      <c r="AG76" s="144"/>
      <c r="AH76" s="145"/>
      <c r="AI76" s="147"/>
      <c r="AJ76" s="148"/>
      <c r="AK76" s="149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"/>
      <c r="AX76" s="65">
        <f t="shared" si="81"/>
        <v>0</v>
      </c>
      <c r="AY76" s="133">
        <f t="shared" si="82"/>
        <v>0</v>
      </c>
      <c r="AZ76" s="247">
        <f t="shared" si="86"/>
        <v>0</v>
      </c>
      <c r="BA76" s="36"/>
      <c r="BB76" s="65">
        <f t="shared" si="83"/>
        <v>0</v>
      </c>
      <c r="BC76" s="133">
        <f t="shared" si="84"/>
        <v>0</v>
      </c>
      <c r="BD76" s="247">
        <f t="shared" si="87"/>
        <v>0</v>
      </c>
      <c r="BE76" s="26"/>
      <c r="BF76" s="65">
        <f t="shared" si="92"/>
        <v>0</v>
      </c>
      <c r="BG76" s="65">
        <f t="shared" si="93"/>
        <v>0</v>
      </c>
      <c r="BH76" s="65">
        <f t="shared" si="94"/>
        <v>0</v>
      </c>
      <c r="BI76" s="65">
        <f t="shared" si="95"/>
        <v>0</v>
      </c>
      <c r="BJ76" s="65">
        <f t="shared" si="96"/>
        <v>0</v>
      </c>
      <c r="BK76" s="65">
        <f t="shared" si="97"/>
        <v>0</v>
      </c>
      <c r="BL76" s="65">
        <f t="shared" si="98"/>
        <v>0</v>
      </c>
      <c r="BM76" s="65">
        <f t="shared" si="99"/>
        <v>0</v>
      </c>
      <c r="BN76" s="26">
        <f t="shared" si="88"/>
        <v>0</v>
      </c>
      <c r="BO76" s="56"/>
      <c r="BP76" s="26">
        <f t="shared" si="100"/>
        <v>0</v>
      </c>
      <c r="BQ76" s="26">
        <f t="shared" si="101"/>
        <v>0</v>
      </c>
      <c r="BR76" s="26">
        <f t="shared" si="102"/>
        <v>0</v>
      </c>
      <c r="BS76" s="26">
        <f t="shared" si="103"/>
        <v>0</v>
      </c>
      <c r="BT76" s="26">
        <f t="shared" si="104"/>
        <v>0</v>
      </c>
      <c r="BU76" s="26">
        <f t="shared" si="105"/>
        <v>0</v>
      </c>
      <c r="BV76" s="26">
        <f t="shared" si="106"/>
        <v>0</v>
      </c>
      <c r="BW76" s="26">
        <f t="shared" si="91"/>
        <v>0</v>
      </c>
      <c r="BX76" s="26">
        <f t="shared" si="89"/>
        <v>0</v>
      </c>
      <c r="BY76" s="26"/>
      <c r="BZ76" s="27">
        <f t="shared" si="85"/>
      </c>
      <c r="CA76" s="26"/>
      <c r="CB76" s="28">
        <f t="shared" si="107"/>
        <v>0</v>
      </c>
      <c r="CC76" s="26">
        <f t="shared" si="108"/>
        <v>0</v>
      </c>
      <c r="CD76" s="26">
        <f t="shared" si="109"/>
        <v>0</v>
      </c>
      <c r="CE76" s="26">
        <f t="shared" si="110"/>
        <v>0</v>
      </c>
      <c r="CF76" s="26">
        <f t="shared" si="111"/>
        <v>0</v>
      </c>
      <c r="CG76" s="26"/>
      <c r="CH76" s="133">
        <f t="shared" si="112"/>
        <v>0</v>
      </c>
      <c r="CI76" s="133">
        <f t="shared" si="113"/>
        <v>0</v>
      </c>
      <c r="CJ76" s="133">
        <f t="shared" si="114"/>
        <v>0</v>
      </c>
      <c r="CK76" s="133">
        <f t="shared" si="115"/>
        <v>0</v>
      </c>
      <c r="CL76" s="133">
        <f t="shared" si="116"/>
        <v>0</v>
      </c>
      <c r="CM76" s="133">
        <f t="shared" si="117"/>
        <v>0</v>
      </c>
      <c r="CN76" s="133">
        <f t="shared" si="118"/>
        <v>0</v>
      </c>
      <c r="CO76" s="133">
        <f t="shared" si="90"/>
        <v>0</v>
      </c>
      <c r="CP76" s="26"/>
      <c r="CQ76" s="26"/>
      <c r="CR76" s="26"/>
      <c r="CS76" s="45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O76" s="12"/>
      <c r="DP76" s="12"/>
      <c r="DQ76" s="12"/>
      <c r="DR76" s="12"/>
      <c r="DS76" s="12"/>
      <c r="DT76" s="12"/>
    </row>
    <row r="77" spans="1:124" ht="15.75">
      <c r="A77" s="135"/>
      <c r="B77" s="135"/>
      <c r="C77" s="218"/>
      <c r="D77" s="218"/>
      <c r="E77" s="136"/>
      <c r="F77" s="137"/>
      <c r="G77" s="137"/>
      <c r="H77" s="138"/>
      <c r="I77" s="139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1"/>
      <c r="U77" s="142"/>
      <c r="V77" s="142"/>
      <c r="W77" s="142"/>
      <c r="X77" s="142"/>
      <c r="Y77" s="142"/>
      <c r="Z77" s="142"/>
      <c r="AA77" s="142"/>
      <c r="AB77" s="142"/>
      <c r="AC77" s="146"/>
      <c r="AD77" s="144"/>
      <c r="AE77" s="144"/>
      <c r="AF77" s="144"/>
      <c r="AG77" s="144"/>
      <c r="AH77" s="145"/>
      <c r="AI77" s="147"/>
      <c r="AJ77" s="148"/>
      <c r="AK77" s="149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"/>
      <c r="AX77" s="65">
        <f t="shared" si="81"/>
        <v>0</v>
      </c>
      <c r="AY77" s="133">
        <f t="shared" si="82"/>
        <v>0</v>
      </c>
      <c r="AZ77" s="247">
        <f t="shared" si="86"/>
        <v>0</v>
      </c>
      <c r="BA77" s="36"/>
      <c r="BB77" s="65">
        <f t="shared" si="83"/>
        <v>0</v>
      </c>
      <c r="BC77" s="133">
        <f t="shared" si="84"/>
        <v>0</v>
      </c>
      <c r="BD77" s="247">
        <f t="shared" si="87"/>
        <v>0</v>
      </c>
      <c r="BE77" s="26"/>
      <c r="BF77" s="65">
        <f t="shared" si="92"/>
        <v>0</v>
      </c>
      <c r="BG77" s="65">
        <f t="shared" si="93"/>
        <v>0</v>
      </c>
      <c r="BH77" s="65">
        <f t="shared" si="94"/>
        <v>0</v>
      </c>
      <c r="BI77" s="65">
        <f t="shared" si="95"/>
        <v>0</v>
      </c>
      <c r="BJ77" s="65">
        <f t="shared" si="96"/>
        <v>0</v>
      </c>
      <c r="BK77" s="65">
        <f t="shared" si="97"/>
        <v>0</v>
      </c>
      <c r="BL77" s="65">
        <f t="shared" si="98"/>
        <v>0</v>
      </c>
      <c r="BM77" s="65">
        <f t="shared" si="99"/>
        <v>0</v>
      </c>
      <c r="BN77" s="26">
        <f t="shared" si="88"/>
        <v>0</v>
      </c>
      <c r="BO77" s="56"/>
      <c r="BP77" s="26">
        <f t="shared" si="100"/>
        <v>0</v>
      </c>
      <c r="BQ77" s="26">
        <f t="shared" si="101"/>
        <v>0</v>
      </c>
      <c r="BR77" s="26">
        <f t="shared" si="102"/>
        <v>0</v>
      </c>
      <c r="BS77" s="26">
        <f t="shared" si="103"/>
        <v>0</v>
      </c>
      <c r="BT77" s="26">
        <f t="shared" si="104"/>
        <v>0</v>
      </c>
      <c r="BU77" s="26">
        <f t="shared" si="105"/>
        <v>0</v>
      </c>
      <c r="BV77" s="26">
        <f t="shared" si="106"/>
        <v>0</v>
      </c>
      <c r="BW77" s="26">
        <f t="shared" si="91"/>
        <v>0</v>
      </c>
      <c r="BX77" s="26">
        <f t="shared" si="89"/>
        <v>0</v>
      </c>
      <c r="BY77" s="26"/>
      <c r="BZ77" s="27">
        <f t="shared" si="85"/>
      </c>
      <c r="CA77" s="26"/>
      <c r="CB77" s="28">
        <f t="shared" si="107"/>
        <v>0</v>
      </c>
      <c r="CC77" s="26">
        <f t="shared" si="108"/>
        <v>0</v>
      </c>
      <c r="CD77" s="26">
        <f t="shared" si="109"/>
        <v>0</v>
      </c>
      <c r="CE77" s="26">
        <f t="shared" si="110"/>
        <v>0</v>
      </c>
      <c r="CF77" s="26">
        <f t="shared" si="111"/>
        <v>0</v>
      </c>
      <c r="CG77" s="26"/>
      <c r="CH77" s="133">
        <f t="shared" si="112"/>
        <v>0</v>
      </c>
      <c r="CI77" s="133">
        <f t="shared" si="113"/>
        <v>0</v>
      </c>
      <c r="CJ77" s="133">
        <f t="shared" si="114"/>
        <v>0</v>
      </c>
      <c r="CK77" s="133">
        <f t="shared" si="115"/>
        <v>0</v>
      </c>
      <c r="CL77" s="133">
        <f t="shared" si="116"/>
        <v>0</v>
      </c>
      <c r="CM77" s="133">
        <f t="shared" si="117"/>
        <v>0</v>
      </c>
      <c r="CN77" s="133">
        <f t="shared" si="118"/>
        <v>0</v>
      </c>
      <c r="CO77" s="133">
        <f t="shared" si="90"/>
        <v>0</v>
      </c>
      <c r="CP77" s="26"/>
      <c r="CQ77" s="26"/>
      <c r="CR77" s="26"/>
      <c r="CS77" s="45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</row>
    <row r="78" spans="1:124" ht="15.75">
      <c r="A78" s="135"/>
      <c r="B78" s="135"/>
      <c r="C78" s="218"/>
      <c r="D78" s="218"/>
      <c r="E78" s="136"/>
      <c r="F78" s="137"/>
      <c r="G78" s="137"/>
      <c r="H78" s="138"/>
      <c r="I78" s="139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1"/>
      <c r="U78" s="142"/>
      <c r="V78" s="142"/>
      <c r="W78" s="142"/>
      <c r="X78" s="142"/>
      <c r="Y78" s="142"/>
      <c r="Z78" s="142"/>
      <c r="AA78" s="142"/>
      <c r="AB78" s="142"/>
      <c r="AC78" s="146"/>
      <c r="AD78" s="144"/>
      <c r="AE78" s="144"/>
      <c r="AF78" s="144"/>
      <c r="AG78" s="144"/>
      <c r="AH78" s="145"/>
      <c r="AI78" s="147"/>
      <c r="AJ78" s="148"/>
      <c r="AK78" s="149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"/>
      <c r="AX78" s="65">
        <f t="shared" si="81"/>
        <v>0</v>
      </c>
      <c r="AY78" s="133">
        <f t="shared" si="82"/>
        <v>0</v>
      </c>
      <c r="AZ78" s="247">
        <f t="shared" si="86"/>
        <v>0</v>
      </c>
      <c r="BA78" s="36"/>
      <c r="BB78" s="65">
        <f t="shared" si="83"/>
        <v>0</v>
      </c>
      <c r="BC78" s="133">
        <f t="shared" si="84"/>
        <v>0</v>
      </c>
      <c r="BD78" s="247">
        <f t="shared" si="87"/>
        <v>0</v>
      </c>
      <c r="BE78" s="26"/>
      <c r="BF78" s="65">
        <f t="shared" si="92"/>
        <v>0</v>
      </c>
      <c r="BG78" s="65">
        <f t="shared" si="93"/>
        <v>0</v>
      </c>
      <c r="BH78" s="65">
        <f t="shared" si="94"/>
        <v>0</v>
      </c>
      <c r="BI78" s="65">
        <f t="shared" si="95"/>
        <v>0</v>
      </c>
      <c r="BJ78" s="65">
        <f t="shared" si="96"/>
        <v>0</v>
      </c>
      <c r="BK78" s="65">
        <f t="shared" si="97"/>
        <v>0</v>
      </c>
      <c r="BL78" s="65">
        <f t="shared" si="98"/>
        <v>0</v>
      </c>
      <c r="BM78" s="65">
        <f t="shared" si="99"/>
        <v>0</v>
      </c>
      <c r="BN78" s="26">
        <f t="shared" si="88"/>
        <v>0</v>
      </c>
      <c r="BO78" s="56"/>
      <c r="BP78" s="26">
        <f t="shared" si="100"/>
        <v>0</v>
      </c>
      <c r="BQ78" s="26">
        <f t="shared" si="101"/>
        <v>0</v>
      </c>
      <c r="BR78" s="26">
        <f t="shared" si="102"/>
        <v>0</v>
      </c>
      <c r="BS78" s="26">
        <f t="shared" si="103"/>
        <v>0</v>
      </c>
      <c r="BT78" s="26">
        <f t="shared" si="104"/>
        <v>0</v>
      </c>
      <c r="BU78" s="26">
        <f t="shared" si="105"/>
        <v>0</v>
      </c>
      <c r="BV78" s="26">
        <f t="shared" si="106"/>
        <v>0</v>
      </c>
      <c r="BW78" s="26">
        <f t="shared" si="91"/>
        <v>0</v>
      </c>
      <c r="BX78" s="26">
        <f t="shared" si="89"/>
        <v>0</v>
      </c>
      <c r="BY78" s="26"/>
      <c r="BZ78" s="27">
        <f t="shared" si="85"/>
      </c>
      <c r="CA78" s="26"/>
      <c r="CB78" s="28">
        <f t="shared" si="107"/>
        <v>0</v>
      </c>
      <c r="CC78" s="26">
        <f t="shared" si="108"/>
        <v>0</v>
      </c>
      <c r="CD78" s="26">
        <f t="shared" si="109"/>
        <v>0</v>
      </c>
      <c r="CE78" s="26">
        <f t="shared" si="110"/>
        <v>0</v>
      </c>
      <c r="CF78" s="26">
        <f t="shared" si="111"/>
        <v>0</v>
      </c>
      <c r="CG78" s="26"/>
      <c r="CH78" s="133">
        <f t="shared" si="112"/>
        <v>0</v>
      </c>
      <c r="CI78" s="133">
        <f t="shared" si="113"/>
        <v>0</v>
      </c>
      <c r="CJ78" s="133">
        <f t="shared" si="114"/>
        <v>0</v>
      </c>
      <c r="CK78" s="133">
        <f t="shared" si="115"/>
        <v>0</v>
      </c>
      <c r="CL78" s="133">
        <f t="shared" si="116"/>
        <v>0</v>
      </c>
      <c r="CM78" s="133">
        <f t="shared" si="117"/>
        <v>0</v>
      </c>
      <c r="CN78" s="133">
        <f t="shared" si="118"/>
        <v>0</v>
      </c>
      <c r="CO78" s="133">
        <f t="shared" si="90"/>
        <v>0</v>
      </c>
      <c r="CP78" s="26"/>
      <c r="CQ78" s="26"/>
      <c r="CR78" s="26"/>
      <c r="CS78" s="45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</row>
    <row r="79" spans="1:124" ht="15.75">
      <c r="A79" s="135"/>
      <c r="B79" s="135"/>
      <c r="C79" s="218"/>
      <c r="D79" s="218"/>
      <c r="E79" s="136"/>
      <c r="F79" s="137"/>
      <c r="G79" s="137"/>
      <c r="H79" s="138"/>
      <c r="I79" s="139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1"/>
      <c r="U79" s="142"/>
      <c r="V79" s="142"/>
      <c r="W79" s="142"/>
      <c r="X79" s="142"/>
      <c r="Y79" s="142"/>
      <c r="Z79" s="142"/>
      <c r="AA79" s="142"/>
      <c r="AB79" s="142"/>
      <c r="AC79" s="146"/>
      <c r="AD79" s="144"/>
      <c r="AE79" s="144"/>
      <c r="AF79" s="144"/>
      <c r="AG79" s="144"/>
      <c r="AH79" s="145"/>
      <c r="AI79" s="147"/>
      <c r="AJ79" s="148"/>
      <c r="AK79" s="149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"/>
      <c r="AX79" s="65">
        <f t="shared" si="81"/>
        <v>0</v>
      </c>
      <c r="AY79" s="133">
        <f t="shared" si="82"/>
        <v>0</v>
      </c>
      <c r="AZ79" s="247">
        <f t="shared" si="86"/>
        <v>0</v>
      </c>
      <c r="BA79" s="36"/>
      <c r="BB79" s="65">
        <f t="shared" si="83"/>
        <v>0</v>
      </c>
      <c r="BC79" s="133">
        <f t="shared" si="84"/>
        <v>0</v>
      </c>
      <c r="BD79" s="247">
        <f t="shared" si="87"/>
        <v>0</v>
      </c>
      <c r="BE79" s="26"/>
      <c r="BF79" s="65">
        <f t="shared" si="92"/>
        <v>0</v>
      </c>
      <c r="BG79" s="65">
        <f t="shared" si="93"/>
        <v>0</v>
      </c>
      <c r="BH79" s="65">
        <f t="shared" si="94"/>
        <v>0</v>
      </c>
      <c r="BI79" s="65">
        <f t="shared" si="95"/>
        <v>0</v>
      </c>
      <c r="BJ79" s="65">
        <f t="shared" si="96"/>
        <v>0</v>
      </c>
      <c r="BK79" s="65">
        <f t="shared" si="97"/>
        <v>0</v>
      </c>
      <c r="BL79" s="65">
        <f t="shared" si="98"/>
        <v>0</v>
      </c>
      <c r="BM79" s="65">
        <f t="shared" si="99"/>
        <v>0</v>
      </c>
      <c r="BN79" s="26">
        <f t="shared" si="88"/>
        <v>0</v>
      </c>
      <c r="BO79" s="56"/>
      <c r="BP79" s="26">
        <f t="shared" si="100"/>
        <v>0</v>
      </c>
      <c r="BQ79" s="26">
        <f t="shared" si="101"/>
        <v>0</v>
      </c>
      <c r="BR79" s="26">
        <f t="shared" si="102"/>
        <v>0</v>
      </c>
      <c r="BS79" s="26">
        <f t="shared" si="103"/>
        <v>0</v>
      </c>
      <c r="BT79" s="26">
        <f t="shared" si="104"/>
        <v>0</v>
      </c>
      <c r="BU79" s="26">
        <f t="shared" si="105"/>
        <v>0</v>
      </c>
      <c r="BV79" s="26">
        <f t="shared" si="106"/>
        <v>0</v>
      </c>
      <c r="BW79" s="26">
        <f t="shared" si="91"/>
        <v>0</v>
      </c>
      <c r="BX79" s="26">
        <f t="shared" si="89"/>
        <v>0</v>
      </c>
      <c r="BY79" s="26"/>
      <c r="BZ79" s="27">
        <f t="shared" si="85"/>
      </c>
      <c r="CA79" s="26"/>
      <c r="CB79" s="28">
        <f t="shared" si="107"/>
        <v>0</v>
      </c>
      <c r="CC79" s="26">
        <f t="shared" si="108"/>
        <v>0</v>
      </c>
      <c r="CD79" s="26">
        <f t="shared" si="109"/>
        <v>0</v>
      </c>
      <c r="CE79" s="26">
        <f t="shared" si="110"/>
        <v>0</v>
      </c>
      <c r="CF79" s="26">
        <f t="shared" si="111"/>
        <v>0</v>
      </c>
      <c r="CG79" s="26"/>
      <c r="CH79" s="133">
        <f t="shared" si="112"/>
        <v>0</v>
      </c>
      <c r="CI79" s="133">
        <f t="shared" si="113"/>
        <v>0</v>
      </c>
      <c r="CJ79" s="133">
        <f t="shared" si="114"/>
        <v>0</v>
      </c>
      <c r="CK79" s="133">
        <f t="shared" si="115"/>
        <v>0</v>
      </c>
      <c r="CL79" s="133">
        <f t="shared" si="116"/>
        <v>0</v>
      </c>
      <c r="CM79" s="133">
        <f t="shared" si="117"/>
        <v>0</v>
      </c>
      <c r="CN79" s="133">
        <f t="shared" si="118"/>
        <v>0</v>
      </c>
      <c r="CO79" s="133">
        <f t="shared" si="90"/>
        <v>0</v>
      </c>
      <c r="CP79" s="26"/>
      <c r="CQ79" s="26"/>
      <c r="CR79" s="26"/>
      <c r="CS79" s="45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</row>
    <row r="80" spans="1:124" ht="15.75">
      <c r="A80" s="135"/>
      <c r="B80" s="135"/>
      <c r="C80" s="218"/>
      <c r="D80" s="218"/>
      <c r="E80" s="136"/>
      <c r="F80" s="137"/>
      <c r="G80" s="137"/>
      <c r="H80" s="138"/>
      <c r="I80" s="139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1"/>
      <c r="U80" s="142"/>
      <c r="V80" s="142"/>
      <c r="W80" s="142"/>
      <c r="X80" s="142"/>
      <c r="Y80" s="142"/>
      <c r="Z80" s="142"/>
      <c r="AA80" s="142"/>
      <c r="AB80" s="142"/>
      <c r="AC80" s="146"/>
      <c r="AD80" s="144"/>
      <c r="AE80" s="144"/>
      <c r="AF80" s="144"/>
      <c r="AG80" s="144"/>
      <c r="AH80" s="145"/>
      <c r="AI80" s="147"/>
      <c r="AJ80" s="148"/>
      <c r="AK80" s="149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"/>
      <c r="AX80" s="65">
        <f t="shared" si="81"/>
        <v>0</v>
      </c>
      <c r="AY80" s="133">
        <f t="shared" si="82"/>
        <v>0</v>
      </c>
      <c r="AZ80" s="247">
        <f t="shared" si="86"/>
        <v>0</v>
      </c>
      <c r="BA80" s="36"/>
      <c r="BB80" s="65">
        <f t="shared" si="83"/>
        <v>0</v>
      </c>
      <c r="BC80" s="133">
        <f t="shared" si="84"/>
        <v>0</v>
      </c>
      <c r="BD80" s="247">
        <f t="shared" si="87"/>
        <v>0</v>
      </c>
      <c r="BE80" s="26"/>
      <c r="BF80" s="65">
        <f t="shared" si="92"/>
        <v>0</v>
      </c>
      <c r="BG80" s="65">
        <f t="shared" si="93"/>
        <v>0</v>
      </c>
      <c r="BH80" s="65">
        <f t="shared" si="94"/>
        <v>0</v>
      </c>
      <c r="BI80" s="65">
        <f t="shared" si="95"/>
        <v>0</v>
      </c>
      <c r="BJ80" s="65">
        <f t="shared" si="96"/>
        <v>0</v>
      </c>
      <c r="BK80" s="65">
        <f t="shared" si="97"/>
        <v>0</v>
      </c>
      <c r="BL80" s="65">
        <f t="shared" si="98"/>
        <v>0</v>
      </c>
      <c r="BM80" s="65">
        <f t="shared" si="99"/>
        <v>0</v>
      </c>
      <c r="BN80" s="26">
        <f t="shared" si="88"/>
        <v>0</v>
      </c>
      <c r="BO80" s="56"/>
      <c r="BP80" s="26">
        <f t="shared" si="100"/>
        <v>0</v>
      </c>
      <c r="BQ80" s="26">
        <f t="shared" si="101"/>
        <v>0</v>
      </c>
      <c r="BR80" s="26">
        <f t="shared" si="102"/>
        <v>0</v>
      </c>
      <c r="BS80" s="26">
        <f t="shared" si="103"/>
        <v>0</v>
      </c>
      <c r="BT80" s="26">
        <f t="shared" si="104"/>
        <v>0</v>
      </c>
      <c r="BU80" s="26">
        <f t="shared" si="105"/>
        <v>0</v>
      </c>
      <c r="BV80" s="26">
        <f t="shared" si="106"/>
        <v>0</v>
      </c>
      <c r="BW80" s="26">
        <f t="shared" si="91"/>
        <v>0</v>
      </c>
      <c r="BX80" s="26">
        <f t="shared" si="89"/>
        <v>0</v>
      </c>
      <c r="BY80" s="26"/>
      <c r="BZ80" s="27">
        <f t="shared" si="85"/>
      </c>
      <c r="CA80" s="26"/>
      <c r="CB80" s="28">
        <f t="shared" si="107"/>
        <v>0</v>
      </c>
      <c r="CC80" s="26">
        <f t="shared" si="108"/>
        <v>0</v>
      </c>
      <c r="CD80" s="26">
        <f t="shared" si="109"/>
        <v>0</v>
      </c>
      <c r="CE80" s="26">
        <f t="shared" si="110"/>
        <v>0</v>
      </c>
      <c r="CF80" s="26">
        <f t="shared" si="111"/>
        <v>0</v>
      </c>
      <c r="CG80" s="26"/>
      <c r="CH80" s="133">
        <f t="shared" si="112"/>
        <v>0</v>
      </c>
      <c r="CI80" s="133">
        <f t="shared" si="113"/>
        <v>0</v>
      </c>
      <c r="CJ80" s="133">
        <f t="shared" si="114"/>
        <v>0</v>
      </c>
      <c r="CK80" s="133">
        <f t="shared" si="115"/>
        <v>0</v>
      </c>
      <c r="CL80" s="133">
        <f t="shared" si="116"/>
        <v>0</v>
      </c>
      <c r="CM80" s="133">
        <f t="shared" si="117"/>
        <v>0</v>
      </c>
      <c r="CN80" s="133">
        <f t="shared" si="118"/>
        <v>0</v>
      </c>
      <c r="CO80" s="133">
        <f t="shared" si="90"/>
        <v>0</v>
      </c>
      <c r="CP80" s="26"/>
      <c r="CQ80" s="26"/>
      <c r="CR80" s="26"/>
      <c r="CS80" s="45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</row>
    <row r="81" spans="1:124" ht="15.75">
      <c r="A81" s="135"/>
      <c r="B81" s="135"/>
      <c r="C81" s="218"/>
      <c r="D81" s="218"/>
      <c r="E81" s="136"/>
      <c r="F81" s="137"/>
      <c r="G81" s="137"/>
      <c r="H81" s="138"/>
      <c r="I81" s="139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1"/>
      <c r="U81" s="142"/>
      <c r="V81" s="142"/>
      <c r="W81" s="142"/>
      <c r="X81" s="142"/>
      <c r="Y81" s="142"/>
      <c r="Z81" s="142"/>
      <c r="AA81" s="142"/>
      <c r="AB81" s="142"/>
      <c r="AC81" s="146"/>
      <c r="AD81" s="144"/>
      <c r="AE81" s="144"/>
      <c r="AF81" s="144"/>
      <c r="AG81" s="144"/>
      <c r="AH81" s="145"/>
      <c r="AI81" s="147"/>
      <c r="AJ81" s="148"/>
      <c r="AK81" s="149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"/>
      <c r="AX81" s="65">
        <f t="shared" si="81"/>
        <v>0</v>
      </c>
      <c r="AY81" s="133">
        <f t="shared" si="82"/>
        <v>0</v>
      </c>
      <c r="AZ81" s="247">
        <f t="shared" si="86"/>
        <v>0</v>
      </c>
      <c r="BA81" s="36"/>
      <c r="BB81" s="65">
        <f t="shared" si="83"/>
        <v>0</v>
      </c>
      <c r="BC81" s="133">
        <f t="shared" si="84"/>
        <v>0</v>
      </c>
      <c r="BD81" s="247">
        <f t="shared" si="87"/>
        <v>0</v>
      </c>
      <c r="BE81" s="26"/>
      <c r="BF81" s="65">
        <f t="shared" si="92"/>
        <v>0</v>
      </c>
      <c r="BG81" s="65">
        <f t="shared" si="93"/>
        <v>0</v>
      </c>
      <c r="BH81" s="65">
        <f t="shared" si="94"/>
        <v>0</v>
      </c>
      <c r="BI81" s="65">
        <f t="shared" si="95"/>
        <v>0</v>
      </c>
      <c r="BJ81" s="65">
        <f t="shared" si="96"/>
        <v>0</v>
      </c>
      <c r="BK81" s="65">
        <f t="shared" si="97"/>
        <v>0</v>
      </c>
      <c r="BL81" s="65">
        <f t="shared" si="98"/>
        <v>0</v>
      </c>
      <c r="BM81" s="65">
        <f t="shared" si="99"/>
        <v>0</v>
      </c>
      <c r="BN81" s="26">
        <f t="shared" si="88"/>
        <v>0</v>
      </c>
      <c r="BO81" s="56"/>
      <c r="BP81" s="26">
        <f t="shared" si="100"/>
        <v>0</v>
      </c>
      <c r="BQ81" s="26">
        <f t="shared" si="101"/>
        <v>0</v>
      </c>
      <c r="BR81" s="26">
        <f t="shared" si="102"/>
        <v>0</v>
      </c>
      <c r="BS81" s="26">
        <f t="shared" si="103"/>
        <v>0</v>
      </c>
      <c r="BT81" s="26">
        <f t="shared" si="104"/>
        <v>0</v>
      </c>
      <c r="BU81" s="26">
        <f t="shared" si="105"/>
        <v>0</v>
      </c>
      <c r="BV81" s="26">
        <f t="shared" si="106"/>
        <v>0</v>
      </c>
      <c r="BW81" s="26">
        <f t="shared" si="91"/>
        <v>0</v>
      </c>
      <c r="BX81" s="26">
        <f t="shared" si="89"/>
        <v>0</v>
      </c>
      <c r="BY81" s="26"/>
      <c r="BZ81" s="27">
        <f t="shared" si="85"/>
      </c>
      <c r="CA81" s="26"/>
      <c r="CB81" s="28">
        <f t="shared" si="107"/>
        <v>0</v>
      </c>
      <c r="CC81" s="26">
        <f t="shared" si="108"/>
        <v>0</v>
      </c>
      <c r="CD81" s="26">
        <f t="shared" si="109"/>
        <v>0</v>
      </c>
      <c r="CE81" s="26">
        <f t="shared" si="110"/>
        <v>0</v>
      </c>
      <c r="CF81" s="26">
        <f t="shared" si="111"/>
        <v>0</v>
      </c>
      <c r="CG81" s="26"/>
      <c r="CH81" s="133">
        <f t="shared" si="112"/>
        <v>0</v>
      </c>
      <c r="CI81" s="133">
        <f t="shared" si="113"/>
        <v>0</v>
      </c>
      <c r="CJ81" s="133">
        <f t="shared" si="114"/>
        <v>0</v>
      </c>
      <c r="CK81" s="133">
        <f t="shared" si="115"/>
        <v>0</v>
      </c>
      <c r="CL81" s="133">
        <f t="shared" si="116"/>
        <v>0</v>
      </c>
      <c r="CM81" s="133">
        <f t="shared" si="117"/>
        <v>0</v>
      </c>
      <c r="CN81" s="133">
        <f t="shared" si="118"/>
        <v>0</v>
      </c>
      <c r="CO81" s="133">
        <f t="shared" si="90"/>
        <v>0</v>
      </c>
      <c r="CP81" s="26"/>
      <c r="CQ81" s="26"/>
      <c r="CR81" s="26"/>
      <c r="CS81" s="45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</row>
    <row r="82" spans="1:124" ht="15.75">
      <c r="A82" s="135"/>
      <c r="B82" s="135"/>
      <c r="C82" s="218"/>
      <c r="D82" s="218"/>
      <c r="E82" s="136"/>
      <c r="F82" s="137"/>
      <c r="G82" s="137"/>
      <c r="H82" s="138"/>
      <c r="I82" s="139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1"/>
      <c r="U82" s="142"/>
      <c r="V82" s="142"/>
      <c r="W82" s="142"/>
      <c r="X82" s="142"/>
      <c r="Y82" s="142"/>
      <c r="Z82" s="142"/>
      <c r="AA82" s="142"/>
      <c r="AB82" s="142"/>
      <c r="AC82" s="146"/>
      <c r="AD82" s="144"/>
      <c r="AE82" s="144"/>
      <c r="AF82" s="144"/>
      <c r="AG82" s="144"/>
      <c r="AH82" s="145"/>
      <c r="AI82" s="147"/>
      <c r="AJ82" s="148"/>
      <c r="AK82" s="149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"/>
      <c r="AX82" s="65">
        <f t="shared" si="81"/>
        <v>0</v>
      </c>
      <c r="AY82" s="133">
        <f t="shared" si="82"/>
        <v>0</v>
      </c>
      <c r="AZ82" s="247">
        <f t="shared" si="86"/>
        <v>0</v>
      </c>
      <c r="BA82" s="36"/>
      <c r="BB82" s="65">
        <f t="shared" si="83"/>
        <v>0</v>
      </c>
      <c r="BC82" s="133">
        <f t="shared" si="84"/>
        <v>0</v>
      </c>
      <c r="BD82" s="247">
        <f t="shared" si="87"/>
        <v>0</v>
      </c>
      <c r="BE82" s="26"/>
      <c r="BF82" s="65">
        <f t="shared" si="92"/>
        <v>0</v>
      </c>
      <c r="BG82" s="65">
        <f t="shared" si="93"/>
        <v>0</v>
      </c>
      <c r="BH82" s="65">
        <f t="shared" si="94"/>
        <v>0</v>
      </c>
      <c r="BI82" s="65">
        <f t="shared" si="95"/>
        <v>0</v>
      </c>
      <c r="BJ82" s="65">
        <f t="shared" si="96"/>
        <v>0</v>
      </c>
      <c r="BK82" s="65">
        <f t="shared" si="97"/>
        <v>0</v>
      </c>
      <c r="BL82" s="65">
        <f t="shared" si="98"/>
        <v>0</v>
      </c>
      <c r="BM82" s="65">
        <f t="shared" si="99"/>
        <v>0</v>
      </c>
      <c r="BN82" s="26">
        <f t="shared" si="88"/>
        <v>0</v>
      </c>
      <c r="BO82" s="56"/>
      <c r="BP82" s="26">
        <f t="shared" si="100"/>
        <v>0</v>
      </c>
      <c r="BQ82" s="26">
        <f t="shared" si="101"/>
        <v>0</v>
      </c>
      <c r="BR82" s="26">
        <f t="shared" si="102"/>
        <v>0</v>
      </c>
      <c r="BS82" s="26">
        <f t="shared" si="103"/>
        <v>0</v>
      </c>
      <c r="BT82" s="26">
        <f t="shared" si="104"/>
        <v>0</v>
      </c>
      <c r="BU82" s="26">
        <f t="shared" si="105"/>
        <v>0</v>
      </c>
      <c r="BV82" s="26">
        <f t="shared" si="106"/>
        <v>0</v>
      </c>
      <c r="BW82" s="26">
        <f t="shared" si="91"/>
        <v>0</v>
      </c>
      <c r="BX82" s="26">
        <f t="shared" si="89"/>
        <v>0</v>
      </c>
      <c r="BY82" s="26"/>
      <c r="BZ82" s="27">
        <f t="shared" si="85"/>
      </c>
      <c r="CA82" s="26"/>
      <c r="CB82" s="28">
        <f t="shared" si="107"/>
        <v>0</v>
      </c>
      <c r="CC82" s="26">
        <f t="shared" si="108"/>
        <v>0</v>
      </c>
      <c r="CD82" s="26">
        <f t="shared" si="109"/>
        <v>0</v>
      </c>
      <c r="CE82" s="26">
        <f t="shared" si="110"/>
        <v>0</v>
      </c>
      <c r="CF82" s="26">
        <f t="shared" si="111"/>
        <v>0</v>
      </c>
      <c r="CG82" s="26"/>
      <c r="CH82" s="133">
        <f t="shared" si="112"/>
        <v>0</v>
      </c>
      <c r="CI82" s="133">
        <f t="shared" si="113"/>
        <v>0</v>
      </c>
      <c r="CJ82" s="133">
        <f t="shared" si="114"/>
        <v>0</v>
      </c>
      <c r="CK82" s="133">
        <f t="shared" si="115"/>
        <v>0</v>
      </c>
      <c r="CL82" s="133">
        <f t="shared" si="116"/>
        <v>0</v>
      </c>
      <c r="CM82" s="133">
        <f t="shared" si="117"/>
        <v>0</v>
      </c>
      <c r="CN82" s="133">
        <f t="shared" si="118"/>
        <v>0</v>
      </c>
      <c r="CO82" s="133">
        <f t="shared" si="90"/>
        <v>0</v>
      </c>
      <c r="CP82" s="26"/>
      <c r="CQ82" s="26"/>
      <c r="CR82" s="26"/>
      <c r="CS82" s="45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</row>
    <row r="83" spans="1:124" ht="15.75">
      <c r="A83" s="135"/>
      <c r="B83" s="135"/>
      <c r="C83" s="218"/>
      <c r="D83" s="218"/>
      <c r="E83" s="136"/>
      <c r="F83" s="137"/>
      <c r="G83" s="137"/>
      <c r="H83" s="138"/>
      <c r="I83" s="139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1"/>
      <c r="U83" s="142"/>
      <c r="V83" s="142"/>
      <c r="W83" s="142"/>
      <c r="X83" s="142"/>
      <c r="Y83" s="142"/>
      <c r="Z83" s="142"/>
      <c r="AA83" s="142"/>
      <c r="AB83" s="142"/>
      <c r="AC83" s="146"/>
      <c r="AD83" s="144"/>
      <c r="AE83" s="144"/>
      <c r="AF83" s="144"/>
      <c r="AG83" s="144"/>
      <c r="AH83" s="145"/>
      <c r="AI83" s="147"/>
      <c r="AJ83" s="148"/>
      <c r="AK83" s="149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"/>
      <c r="AX83" s="65">
        <f t="shared" si="81"/>
        <v>0</v>
      </c>
      <c r="AY83" s="133">
        <f t="shared" si="82"/>
        <v>0</v>
      </c>
      <c r="AZ83" s="247">
        <f t="shared" si="86"/>
        <v>0</v>
      </c>
      <c r="BA83" s="36"/>
      <c r="BB83" s="65">
        <f t="shared" si="83"/>
        <v>0</v>
      </c>
      <c r="BC83" s="133">
        <f t="shared" si="84"/>
        <v>0</v>
      </c>
      <c r="BD83" s="247">
        <f t="shared" si="87"/>
        <v>0</v>
      </c>
      <c r="BE83" s="26"/>
      <c r="BF83" s="65">
        <f t="shared" si="92"/>
        <v>0</v>
      </c>
      <c r="BG83" s="65">
        <f t="shared" si="93"/>
        <v>0</v>
      </c>
      <c r="BH83" s="65">
        <f t="shared" si="94"/>
        <v>0</v>
      </c>
      <c r="BI83" s="65">
        <f t="shared" si="95"/>
        <v>0</v>
      </c>
      <c r="BJ83" s="65">
        <f t="shared" si="96"/>
        <v>0</v>
      </c>
      <c r="BK83" s="65">
        <f t="shared" si="97"/>
        <v>0</v>
      </c>
      <c r="BL83" s="65">
        <f t="shared" si="98"/>
        <v>0</v>
      </c>
      <c r="BM83" s="65">
        <f t="shared" si="99"/>
        <v>0</v>
      </c>
      <c r="BN83" s="26">
        <f t="shared" si="88"/>
        <v>0</v>
      </c>
      <c r="BO83" s="56"/>
      <c r="BP83" s="26">
        <f t="shared" si="100"/>
        <v>0</v>
      </c>
      <c r="BQ83" s="26">
        <f t="shared" si="101"/>
        <v>0</v>
      </c>
      <c r="BR83" s="26">
        <f t="shared" si="102"/>
        <v>0</v>
      </c>
      <c r="BS83" s="26">
        <f t="shared" si="103"/>
        <v>0</v>
      </c>
      <c r="BT83" s="26">
        <f t="shared" si="104"/>
        <v>0</v>
      </c>
      <c r="BU83" s="26">
        <f t="shared" si="105"/>
        <v>0</v>
      </c>
      <c r="BV83" s="26">
        <f t="shared" si="106"/>
        <v>0</v>
      </c>
      <c r="BW83" s="26">
        <f t="shared" si="91"/>
        <v>0</v>
      </c>
      <c r="BX83" s="26">
        <f t="shared" si="89"/>
        <v>0</v>
      </c>
      <c r="BY83" s="26"/>
      <c r="BZ83" s="27">
        <f t="shared" si="85"/>
      </c>
      <c r="CA83" s="26"/>
      <c r="CB83" s="28">
        <f t="shared" si="107"/>
        <v>0</v>
      </c>
      <c r="CC83" s="26">
        <f t="shared" si="108"/>
        <v>0</v>
      </c>
      <c r="CD83" s="26">
        <f t="shared" si="109"/>
        <v>0</v>
      </c>
      <c r="CE83" s="26">
        <f t="shared" si="110"/>
        <v>0</v>
      </c>
      <c r="CF83" s="26">
        <f t="shared" si="111"/>
        <v>0</v>
      </c>
      <c r="CG83" s="26"/>
      <c r="CH83" s="133">
        <f t="shared" si="112"/>
        <v>0</v>
      </c>
      <c r="CI83" s="133">
        <f t="shared" si="113"/>
        <v>0</v>
      </c>
      <c r="CJ83" s="133">
        <f t="shared" si="114"/>
        <v>0</v>
      </c>
      <c r="CK83" s="133">
        <f t="shared" si="115"/>
        <v>0</v>
      </c>
      <c r="CL83" s="133">
        <f t="shared" si="116"/>
        <v>0</v>
      </c>
      <c r="CM83" s="133">
        <f t="shared" si="117"/>
        <v>0</v>
      </c>
      <c r="CN83" s="133">
        <f t="shared" si="118"/>
        <v>0</v>
      </c>
      <c r="CO83" s="133">
        <f t="shared" si="90"/>
        <v>0</v>
      </c>
      <c r="CP83" s="26"/>
      <c r="CQ83" s="26"/>
      <c r="CR83" s="26"/>
      <c r="CS83" s="45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</row>
    <row r="84" spans="1:124" ht="15.75">
      <c r="A84" s="135"/>
      <c r="B84" s="135"/>
      <c r="C84" s="218"/>
      <c r="D84" s="218"/>
      <c r="E84" s="136"/>
      <c r="F84" s="137"/>
      <c r="G84" s="137"/>
      <c r="H84" s="138"/>
      <c r="I84" s="139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1"/>
      <c r="U84" s="142"/>
      <c r="V84" s="142"/>
      <c r="W84" s="142"/>
      <c r="X84" s="142"/>
      <c r="Y84" s="142"/>
      <c r="Z84" s="142"/>
      <c r="AA84" s="142"/>
      <c r="AB84" s="142"/>
      <c r="AC84" s="146"/>
      <c r="AD84" s="144"/>
      <c r="AE84" s="144"/>
      <c r="AF84" s="144"/>
      <c r="AG84" s="144"/>
      <c r="AH84" s="145"/>
      <c r="AI84" s="147"/>
      <c r="AJ84" s="148"/>
      <c r="AK84" s="149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"/>
      <c r="AX84" s="65">
        <f t="shared" si="81"/>
        <v>0</v>
      </c>
      <c r="AY84" s="133">
        <f t="shared" si="82"/>
        <v>0</v>
      </c>
      <c r="AZ84" s="247">
        <f t="shared" si="86"/>
        <v>0</v>
      </c>
      <c r="BA84" s="36"/>
      <c r="BB84" s="65">
        <f t="shared" si="83"/>
        <v>0</v>
      </c>
      <c r="BC84" s="133">
        <f t="shared" si="84"/>
        <v>0</v>
      </c>
      <c r="BD84" s="247">
        <f t="shared" si="87"/>
        <v>0</v>
      </c>
      <c r="BE84" s="26"/>
      <c r="BF84" s="65">
        <f t="shared" si="92"/>
        <v>0</v>
      </c>
      <c r="BG84" s="65">
        <f t="shared" si="93"/>
        <v>0</v>
      </c>
      <c r="BH84" s="65">
        <f t="shared" si="94"/>
        <v>0</v>
      </c>
      <c r="BI84" s="65">
        <f t="shared" si="95"/>
        <v>0</v>
      </c>
      <c r="BJ84" s="65">
        <f t="shared" si="96"/>
        <v>0</v>
      </c>
      <c r="BK84" s="65">
        <f t="shared" si="97"/>
        <v>0</v>
      </c>
      <c r="BL84" s="65">
        <f t="shared" si="98"/>
        <v>0</v>
      </c>
      <c r="BM84" s="65">
        <f t="shared" si="99"/>
        <v>0</v>
      </c>
      <c r="BN84" s="26">
        <f t="shared" si="88"/>
        <v>0</v>
      </c>
      <c r="BO84" s="56"/>
      <c r="BP84" s="26">
        <f t="shared" si="100"/>
        <v>0</v>
      </c>
      <c r="BQ84" s="26">
        <f t="shared" si="101"/>
        <v>0</v>
      </c>
      <c r="BR84" s="26">
        <f t="shared" si="102"/>
        <v>0</v>
      </c>
      <c r="BS84" s="26">
        <f t="shared" si="103"/>
        <v>0</v>
      </c>
      <c r="BT84" s="26">
        <f t="shared" si="104"/>
        <v>0</v>
      </c>
      <c r="BU84" s="26">
        <f t="shared" si="105"/>
        <v>0</v>
      </c>
      <c r="BV84" s="26">
        <f t="shared" si="106"/>
        <v>0</v>
      </c>
      <c r="BW84" s="26">
        <f t="shared" si="91"/>
        <v>0</v>
      </c>
      <c r="BX84" s="26">
        <f t="shared" si="89"/>
        <v>0</v>
      </c>
      <c r="BY84" s="26"/>
      <c r="BZ84" s="27">
        <f t="shared" si="85"/>
      </c>
      <c r="CA84" s="26"/>
      <c r="CB84" s="28">
        <f t="shared" si="107"/>
        <v>0</v>
      </c>
      <c r="CC84" s="26">
        <f t="shared" si="108"/>
        <v>0</v>
      </c>
      <c r="CD84" s="26">
        <f t="shared" si="109"/>
        <v>0</v>
      </c>
      <c r="CE84" s="26">
        <f t="shared" si="110"/>
        <v>0</v>
      </c>
      <c r="CF84" s="26">
        <f t="shared" si="111"/>
        <v>0</v>
      </c>
      <c r="CG84" s="26"/>
      <c r="CH84" s="133">
        <f t="shared" si="112"/>
        <v>0</v>
      </c>
      <c r="CI84" s="133">
        <f t="shared" si="113"/>
        <v>0</v>
      </c>
      <c r="CJ84" s="133">
        <f t="shared" si="114"/>
        <v>0</v>
      </c>
      <c r="CK84" s="133">
        <f t="shared" si="115"/>
        <v>0</v>
      </c>
      <c r="CL84" s="133">
        <f t="shared" si="116"/>
        <v>0</v>
      </c>
      <c r="CM84" s="133">
        <f t="shared" si="117"/>
        <v>0</v>
      </c>
      <c r="CN84" s="133">
        <f t="shared" si="118"/>
        <v>0</v>
      </c>
      <c r="CO84" s="133">
        <f t="shared" si="90"/>
        <v>0</v>
      </c>
      <c r="CP84" s="26"/>
      <c r="CQ84" s="26"/>
      <c r="CR84" s="26"/>
      <c r="CS84" s="45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</row>
    <row r="85" spans="1:124" ht="15.75">
      <c r="A85" s="135"/>
      <c r="B85" s="135"/>
      <c r="C85" s="218"/>
      <c r="D85" s="218"/>
      <c r="E85" s="136"/>
      <c r="F85" s="137"/>
      <c r="G85" s="137"/>
      <c r="H85" s="138"/>
      <c r="I85" s="139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1"/>
      <c r="U85" s="142"/>
      <c r="V85" s="142"/>
      <c r="W85" s="142"/>
      <c r="X85" s="142"/>
      <c r="Y85" s="142"/>
      <c r="Z85" s="142"/>
      <c r="AA85" s="142"/>
      <c r="AB85" s="142"/>
      <c r="AC85" s="146"/>
      <c r="AD85" s="144"/>
      <c r="AE85" s="144"/>
      <c r="AF85" s="144"/>
      <c r="AG85" s="144"/>
      <c r="AH85" s="145"/>
      <c r="AI85" s="147"/>
      <c r="AJ85" s="148"/>
      <c r="AK85" s="149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"/>
      <c r="AX85" s="65">
        <f t="shared" si="81"/>
        <v>0</v>
      </c>
      <c r="AY85" s="133">
        <f t="shared" si="82"/>
        <v>0</v>
      </c>
      <c r="AZ85" s="247">
        <f t="shared" si="86"/>
        <v>0</v>
      </c>
      <c r="BA85" s="36"/>
      <c r="BB85" s="65">
        <f t="shared" si="83"/>
        <v>0</v>
      </c>
      <c r="BC85" s="133">
        <f t="shared" si="84"/>
        <v>0</v>
      </c>
      <c r="BD85" s="247">
        <f t="shared" si="87"/>
        <v>0</v>
      </c>
      <c r="BE85" s="26"/>
      <c r="BF85" s="65">
        <f t="shared" si="92"/>
        <v>0</v>
      </c>
      <c r="BG85" s="65">
        <f t="shared" si="93"/>
        <v>0</v>
      </c>
      <c r="BH85" s="65">
        <f t="shared" si="94"/>
        <v>0</v>
      </c>
      <c r="BI85" s="65">
        <f t="shared" si="95"/>
        <v>0</v>
      </c>
      <c r="BJ85" s="65">
        <f t="shared" si="96"/>
        <v>0</v>
      </c>
      <c r="BK85" s="65">
        <f t="shared" si="97"/>
        <v>0</v>
      </c>
      <c r="BL85" s="65">
        <f t="shared" si="98"/>
        <v>0</v>
      </c>
      <c r="BM85" s="65">
        <f t="shared" si="99"/>
        <v>0</v>
      </c>
      <c r="BN85" s="26">
        <f t="shared" si="88"/>
        <v>0</v>
      </c>
      <c r="BO85" s="56"/>
      <c r="BP85" s="26">
        <f t="shared" si="100"/>
        <v>0</v>
      </c>
      <c r="BQ85" s="26">
        <f t="shared" si="101"/>
        <v>0</v>
      </c>
      <c r="BR85" s="26">
        <f t="shared" si="102"/>
        <v>0</v>
      </c>
      <c r="BS85" s="26">
        <f t="shared" si="103"/>
        <v>0</v>
      </c>
      <c r="BT85" s="26">
        <f t="shared" si="104"/>
        <v>0</v>
      </c>
      <c r="BU85" s="26">
        <f t="shared" si="105"/>
        <v>0</v>
      </c>
      <c r="BV85" s="26">
        <f t="shared" si="106"/>
        <v>0</v>
      </c>
      <c r="BW85" s="26">
        <f t="shared" si="91"/>
        <v>0</v>
      </c>
      <c r="BX85" s="26">
        <f t="shared" si="89"/>
        <v>0</v>
      </c>
      <c r="BY85" s="26"/>
      <c r="BZ85" s="27">
        <f t="shared" si="85"/>
      </c>
      <c r="CA85" s="26"/>
      <c r="CB85" s="28">
        <f t="shared" si="107"/>
        <v>0</v>
      </c>
      <c r="CC85" s="26">
        <f t="shared" si="108"/>
        <v>0</v>
      </c>
      <c r="CD85" s="26">
        <f t="shared" si="109"/>
        <v>0</v>
      </c>
      <c r="CE85" s="26">
        <f t="shared" si="110"/>
        <v>0</v>
      </c>
      <c r="CF85" s="26">
        <f t="shared" si="111"/>
        <v>0</v>
      </c>
      <c r="CG85" s="26"/>
      <c r="CH85" s="133">
        <f t="shared" si="112"/>
        <v>0</v>
      </c>
      <c r="CI85" s="133">
        <f t="shared" si="113"/>
        <v>0</v>
      </c>
      <c r="CJ85" s="133">
        <f t="shared" si="114"/>
        <v>0</v>
      </c>
      <c r="CK85" s="133">
        <f t="shared" si="115"/>
        <v>0</v>
      </c>
      <c r="CL85" s="133">
        <f t="shared" si="116"/>
        <v>0</v>
      </c>
      <c r="CM85" s="133">
        <f t="shared" si="117"/>
        <v>0</v>
      </c>
      <c r="CN85" s="133">
        <f t="shared" si="118"/>
        <v>0</v>
      </c>
      <c r="CO85" s="133">
        <f t="shared" si="90"/>
        <v>0</v>
      </c>
      <c r="CP85" s="26"/>
      <c r="CQ85" s="26"/>
      <c r="CR85" s="26"/>
      <c r="CS85" s="45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</row>
    <row r="86" spans="1:124" ht="15.75">
      <c r="A86" s="135"/>
      <c r="B86" s="135"/>
      <c r="C86" s="218"/>
      <c r="D86" s="218"/>
      <c r="E86" s="136"/>
      <c r="F86" s="137"/>
      <c r="G86" s="137"/>
      <c r="H86" s="138"/>
      <c r="I86" s="139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1"/>
      <c r="U86" s="142"/>
      <c r="V86" s="142"/>
      <c r="W86" s="142"/>
      <c r="X86" s="142"/>
      <c r="Y86" s="142"/>
      <c r="Z86" s="142"/>
      <c r="AA86" s="142"/>
      <c r="AB86" s="142"/>
      <c r="AC86" s="146"/>
      <c r="AD86" s="144"/>
      <c r="AE86" s="144"/>
      <c r="AF86" s="144"/>
      <c r="AG86" s="144"/>
      <c r="AH86" s="145"/>
      <c r="AI86" s="147"/>
      <c r="AJ86" s="148"/>
      <c r="AK86" s="149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"/>
      <c r="AX86" s="65">
        <f t="shared" si="81"/>
        <v>0</v>
      </c>
      <c r="AY86" s="133">
        <f t="shared" si="82"/>
        <v>0</v>
      </c>
      <c r="AZ86" s="247">
        <f t="shared" si="86"/>
        <v>0</v>
      </c>
      <c r="BA86" s="36"/>
      <c r="BB86" s="65">
        <f t="shared" si="83"/>
        <v>0</v>
      </c>
      <c r="BC86" s="133">
        <f t="shared" si="84"/>
        <v>0</v>
      </c>
      <c r="BD86" s="247">
        <f t="shared" si="87"/>
        <v>0</v>
      </c>
      <c r="BE86" s="26"/>
      <c r="BF86" s="65">
        <f t="shared" si="92"/>
        <v>0</v>
      </c>
      <c r="BG86" s="65">
        <f t="shared" si="93"/>
        <v>0</v>
      </c>
      <c r="BH86" s="65">
        <f t="shared" si="94"/>
        <v>0</v>
      </c>
      <c r="BI86" s="65">
        <f t="shared" si="95"/>
        <v>0</v>
      </c>
      <c r="BJ86" s="65">
        <f t="shared" si="96"/>
        <v>0</v>
      </c>
      <c r="BK86" s="65">
        <f t="shared" si="97"/>
        <v>0</v>
      </c>
      <c r="BL86" s="65">
        <f t="shared" si="98"/>
        <v>0</v>
      </c>
      <c r="BM86" s="65">
        <f t="shared" si="99"/>
        <v>0</v>
      </c>
      <c r="BN86" s="26">
        <f t="shared" si="88"/>
        <v>0</v>
      </c>
      <c r="BO86" s="56"/>
      <c r="BP86" s="26">
        <f t="shared" si="100"/>
        <v>0</v>
      </c>
      <c r="BQ86" s="26">
        <f t="shared" si="101"/>
        <v>0</v>
      </c>
      <c r="BR86" s="26">
        <f t="shared" si="102"/>
        <v>0</v>
      </c>
      <c r="BS86" s="26">
        <f t="shared" si="103"/>
        <v>0</v>
      </c>
      <c r="BT86" s="26">
        <f t="shared" si="104"/>
        <v>0</v>
      </c>
      <c r="BU86" s="26">
        <f t="shared" si="105"/>
        <v>0</v>
      </c>
      <c r="BV86" s="26">
        <f t="shared" si="106"/>
        <v>0</v>
      </c>
      <c r="BW86" s="26">
        <f t="shared" si="91"/>
        <v>0</v>
      </c>
      <c r="BX86" s="26">
        <f t="shared" si="89"/>
        <v>0</v>
      </c>
      <c r="BY86" s="26"/>
      <c r="BZ86" s="27">
        <f t="shared" si="85"/>
      </c>
      <c r="CA86" s="26"/>
      <c r="CB86" s="28">
        <f t="shared" si="107"/>
        <v>0</v>
      </c>
      <c r="CC86" s="26">
        <f t="shared" si="108"/>
        <v>0</v>
      </c>
      <c r="CD86" s="26">
        <f t="shared" si="109"/>
        <v>0</v>
      </c>
      <c r="CE86" s="26">
        <f t="shared" si="110"/>
        <v>0</v>
      </c>
      <c r="CF86" s="26">
        <f t="shared" si="111"/>
        <v>0</v>
      </c>
      <c r="CG86" s="26"/>
      <c r="CH86" s="133">
        <f t="shared" si="112"/>
        <v>0</v>
      </c>
      <c r="CI86" s="133">
        <f t="shared" si="113"/>
        <v>0</v>
      </c>
      <c r="CJ86" s="133">
        <f t="shared" si="114"/>
        <v>0</v>
      </c>
      <c r="CK86" s="133">
        <f t="shared" si="115"/>
        <v>0</v>
      </c>
      <c r="CL86" s="133">
        <f t="shared" si="116"/>
        <v>0</v>
      </c>
      <c r="CM86" s="133">
        <f t="shared" si="117"/>
        <v>0</v>
      </c>
      <c r="CN86" s="133">
        <f t="shared" si="118"/>
        <v>0</v>
      </c>
      <c r="CO86" s="133">
        <f t="shared" si="90"/>
        <v>0</v>
      </c>
      <c r="CP86" s="26"/>
      <c r="CQ86" s="26"/>
      <c r="CR86" s="26"/>
      <c r="CS86" s="45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</row>
    <row r="87" spans="1:124" ht="15.75">
      <c r="A87" s="135"/>
      <c r="B87" s="135"/>
      <c r="C87" s="218"/>
      <c r="D87" s="218"/>
      <c r="E87" s="136"/>
      <c r="F87" s="137"/>
      <c r="G87" s="137"/>
      <c r="H87" s="138"/>
      <c r="I87" s="139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1"/>
      <c r="U87" s="142"/>
      <c r="V87" s="142"/>
      <c r="W87" s="142"/>
      <c r="X87" s="142"/>
      <c r="Y87" s="142"/>
      <c r="Z87" s="142"/>
      <c r="AA87" s="142"/>
      <c r="AB87" s="142"/>
      <c r="AC87" s="146"/>
      <c r="AD87" s="144"/>
      <c r="AE87" s="144"/>
      <c r="AF87" s="144"/>
      <c r="AG87" s="144"/>
      <c r="AH87" s="145"/>
      <c r="AI87" s="147"/>
      <c r="AJ87" s="148"/>
      <c r="AK87" s="149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"/>
      <c r="AX87" s="65">
        <f t="shared" si="81"/>
        <v>0</v>
      </c>
      <c r="AY87" s="133">
        <f t="shared" si="82"/>
        <v>0</v>
      </c>
      <c r="AZ87" s="247">
        <f t="shared" si="86"/>
        <v>0</v>
      </c>
      <c r="BA87" s="36"/>
      <c r="BB87" s="65">
        <f t="shared" si="83"/>
        <v>0</v>
      </c>
      <c r="BC87" s="133">
        <f t="shared" si="84"/>
        <v>0</v>
      </c>
      <c r="BD87" s="247">
        <f t="shared" si="87"/>
        <v>0</v>
      </c>
      <c r="BE87" s="26"/>
      <c r="BF87" s="65">
        <f t="shared" si="92"/>
        <v>0</v>
      </c>
      <c r="BG87" s="65">
        <f t="shared" si="93"/>
        <v>0</v>
      </c>
      <c r="BH87" s="65">
        <f t="shared" si="94"/>
        <v>0</v>
      </c>
      <c r="BI87" s="65">
        <f t="shared" si="95"/>
        <v>0</v>
      </c>
      <c r="BJ87" s="65">
        <f t="shared" si="96"/>
        <v>0</v>
      </c>
      <c r="BK87" s="65">
        <f t="shared" si="97"/>
        <v>0</v>
      </c>
      <c r="BL87" s="65">
        <f t="shared" si="98"/>
        <v>0</v>
      </c>
      <c r="BM87" s="65">
        <f t="shared" si="99"/>
        <v>0</v>
      </c>
      <c r="BN87" s="26">
        <f t="shared" si="88"/>
        <v>0</v>
      </c>
      <c r="BO87" s="56"/>
      <c r="BP87" s="26">
        <f t="shared" si="100"/>
        <v>0</v>
      </c>
      <c r="BQ87" s="26">
        <f t="shared" si="101"/>
        <v>0</v>
      </c>
      <c r="BR87" s="26">
        <f t="shared" si="102"/>
        <v>0</v>
      </c>
      <c r="BS87" s="26">
        <f t="shared" si="103"/>
        <v>0</v>
      </c>
      <c r="BT87" s="26">
        <f t="shared" si="104"/>
        <v>0</v>
      </c>
      <c r="BU87" s="26">
        <f t="shared" si="105"/>
        <v>0</v>
      </c>
      <c r="BV87" s="26">
        <f t="shared" si="106"/>
        <v>0</v>
      </c>
      <c r="BW87" s="26">
        <f t="shared" si="91"/>
        <v>0</v>
      </c>
      <c r="BX87" s="26">
        <f t="shared" si="89"/>
        <v>0</v>
      </c>
      <c r="BY87" s="26"/>
      <c r="BZ87" s="27">
        <f t="shared" si="85"/>
      </c>
      <c r="CA87" s="26"/>
      <c r="CB87" s="28">
        <f t="shared" si="107"/>
        <v>0</v>
      </c>
      <c r="CC87" s="26">
        <f t="shared" si="108"/>
        <v>0</v>
      </c>
      <c r="CD87" s="26">
        <f t="shared" si="109"/>
        <v>0</v>
      </c>
      <c r="CE87" s="26">
        <f t="shared" si="110"/>
        <v>0</v>
      </c>
      <c r="CF87" s="26">
        <f t="shared" si="111"/>
        <v>0</v>
      </c>
      <c r="CG87" s="26"/>
      <c r="CH87" s="133">
        <f t="shared" si="112"/>
        <v>0</v>
      </c>
      <c r="CI87" s="133">
        <f t="shared" si="113"/>
        <v>0</v>
      </c>
      <c r="CJ87" s="133">
        <f t="shared" si="114"/>
        <v>0</v>
      </c>
      <c r="CK87" s="133">
        <f t="shared" si="115"/>
        <v>0</v>
      </c>
      <c r="CL87" s="133">
        <f t="shared" si="116"/>
        <v>0</v>
      </c>
      <c r="CM87" s="133">
        <f t="shared" si="117"/>
        <v>0</v>
      </c>
      <c r="CN87" s="133">
        <f t="shared" si="118"/>
        <v>0</v>
      </c>
      <c r="CO87" s="133">
        <f t="shared" si="90"/>
        <v>0</v>
      </c>
      <c r="CP87" s="26"/>
      <c r="CQ87" s="26"/>
      <c r="CR87" s="26"/>
      <c r="CS87" s="45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</row>
    <row r="88" spans="1:124" ht="15.75">
      <c r="A88" s="135"/>
      <c r="B88" s="135"/>
      <c r="C88" s="218"/>
      <c r="D88" s="218"/>
      <c r="E88" s="136"/>
      <c r="F88" s="137"/>
      <c r="G88" s="137"/>
      <c r="H88" s="138"/>
      <c r="I88" s="139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1"/>
      <c r="U88" s="142"/>
      <c r="V88" s="142"/>
      <c r="W88" s="142"/>
      <c r="X88" s="142"/>
      <c r="Y88" s="142"/>
      <c r="Z88" s="142"/>
      <c r="AA88" s="142"/>
      <c r="AB88" s="142"/>
      <c r="AC88" s="146"/>
      <c r="AD88" s="144"/>
      <c r="AE88" s="144"/>
      <c r="AF88" s="144"/>
      <c r="AG88" s="144"/>
      <c r="AH88" s="145"/>
      <c r="AI88" s="147"/>
      <c r="AJ88" s="148"/>
      <c r="AK88" s="149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"/>
      <c r="AX88" s="65">
        <f t="shared" si="81"/>
        <v>0</v>
      </c>
      <c r="AY88" s="133">
        <f t="shared" si="82"/>
        <v>0</v>
      </c>
      <c r="AZ88" s="247">
        <f t="shared" si="86"/>
        <v>0</v>
      </c>
      <c r="BA88" s="36"/>
      <c r="BB88" s="65">
        <f t="shared" si="83"/>
        <v>0</v>
      </c>
      <c r="BC88" s="133">
        <f t="shared" si="84"/>
        <v>0</v>
      </c>
      <c r="BD88" s="247">
        <f t="shared" si="87"/>
        <v>0</v>
      </c>
      <c r="BE88" s="26"/>
      <c r="BF88" s="65">
        <f t="shared" si="92"/>
        <v>0</v>
      </c>
      <c r="BG88" s="65">
        <f t="shared" si="93"/>
        <v>0</v>
      </c>
      <c r="BH88" s="65">
        <f t="shared" si="94"/>
        <v>0</v>
      </c>
      <c r="BI88" s="65">
        <f t="shared" si="95"/>
        <v>0</v>
      </c>
      <c r="BJ88" s="65">
        <f t="shared" si="96"/>
        <v>0</v>
      </c>
      <c r="BK88" s="65">
        <f t="shared" si="97"/>
        <v>0</v>
      </c>
      <c r="BL88" s="65">
        <f t="shared" si="98"/>
        <v>0</v>
      </c>
      <c r="BM88" s="65">
        <f t="shared" si="99"/>
        <v>0</v>
      </c>
      <c r="BN88" s="26">
        <f t="shared" si="88"/>
        <v>0</v>
      </c>
      <c r="BO88" s="56"/>
      <c r="BP88" s="26">
        <f t="shared" si="100"/>
        <v>0</v>
      </c>
      <c r="BQ88" s="26">
        <f t="shared" si="101"/>
        <v>0</v>
      </c>
      <c r="BR88" s="26">
        <f t="shared" si="102"/>
        <v>0</v>
      </c>
      <c r="BS88" s="26">
        <f t="shared" si="103"/>
        <v>0</v>
      </c>
      <c r="BT88" s="26">
        <f t="shared" si="104"/>
        <v>0</v>
      </c>
      <c r="BU88" s="26">
        <f t="shared" si="105"/>
        <v>0</v>
      </c>
      <c r="BV88" s="26">
        <f t="shared" si="106"/>
        <v>0</v>
      </c>
      <c r="BW88" s="26">
        <f t="shared" si="91"/>
        <v>0</v>
      </c>
      <c r="BX88" s="26">
        <f t="shared" si="89"/>
        <v>0</v>
      </c>
      <c r="BY88" s="26"/>
      <c r="BZ88" s="27">
        <f t="shared" si="85"/>
      </c>
      <c r="CA88" s="26"/>
      <c r="CB88" s="28">
        <f t="shared" si="107"/>
        <v>0</v>
      </c>
      <c r="CC88" s="26">
        <f t="shared" si="108"/>
        <v>0</v>
      </c>
      <c r="CD88" s="26">
        <f t="shared" si="109"/>
        <v>0</v>
      </c>
      <c r="CE88" s="26">
        <f t="shared" si="110"/>
        <v>0</v>
      </c>
      <c r="CF88" s="26">
        <f t="shared" si="111"/>
        <v>0</v>
      </c>
      <c r="CG88" s="26"/>
      <c r="CH88" s="133">
        <f t="shared" si="112"/>
        <v>0</v>
      </c>
      <c r="CI88" s="133">
        <f t="shared" si="113"/>
        <v>0</v>
      </c>
      <c r="CJ88" s="133">
        <f t="shared" si="114"/>
        <v>0</v>
      </c>
      <c r="CK88" s="133">
        <f t="shared" si="115"/>
        <v>0</v>
      </c>
      <c r="CL88" s="133">
        <f t="shared" si="116"/>
        <v>0</v>
      </c>
      <c r="CM88" s="133">
        <f t="shared" si="117"/>
        <v>0</v>
      </c>
      <c r="CN88" s="133">
        <f t="shared" si="118"/>
        <v>0</v>
      </c>
      <c r="CO88" s="133">
        <f t="shared" si="90"/>
        <v>0</v>
      </c>
      <c r="CP88" s="26"/>
      <c r="CQ88" s="26"/>
      <c r="CR88" s="26"/>
      <c r="CS88" s="45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</row>
    <row r="89" spans="1:124" ht="15.75">
      <c r="A89" s="135"/>
      <c r="B89" s="135"/>
      <c r="C89" s="218"/>
      <c r="D89" s="218"/>
      <c r="E89" s="136"/>
      <c r="F89" s="137"/>
      <c r="G89" s="137"/>
      <c r="H89" s="138"/>
      <c r="I89" s="139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1"/>
      <c r="U89" s="142"/>
      <c r="V89" s="142"/>
      <c r="W89" s="142"/>
      <c r="X89" s="142"/>
      <c r="Y89" s="142"/>
      <c r="Z89" s="142"/>
      <c r="AA89" s="142"/>
      <c r="AB89" s="142"/>
      <c r="AC89" s="146"/>
      <c r="AD89" s="144"/>
      <c r="AE89" s="144"/>
      <c r="AF89" s="144"/>
      <c r="AG89" s="144"/>
      <c r="AH89" s="145"/>
      <c r="AI89" s="147"/>
      <c r="AJ89" s="148"/>
      <c r="AK89" s="149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"/>
      <c r="AX89" s="65">
        <f t="shared" si="81"/>
        <v>0</v>
      </c>
      <c r="AY89" s="133">
        <f t="shared" si="82"/>
        <v>0</v>
      </c>
      <c r="AZ89" s="247">
        <f t="shared" si="86"/>
        <v>0</v>
      </c>
      <c r="BA89" s="36"/>
      <c r="BB89" s="65">
        <f t="shared" si="83"/>
        <v>0</v>
      </c>
      <c r="BC89" s="133">
        <f t="shared" si="84"/>
        <v>0</v>
      </c>
      <c r="BD89" s="247">
        <f t="shared" si="87"/>
        <v>0</v>
      </c>
      <c r="BE89" s="26"/>
      <c r="BF89" s="65">
        <f t="shared" si="92"/>
        <v>0</v>
      </c>
      <c r="BG89" s="65">
        <f t="shared" si="93"/>
        <v>0</v>
      </c>
      <c r="BH89" s="65">
        <f t="shared" si="94"/>
        <v>0</v>
      </c>
      <c r="BI89" s="65">
        <f t="shared" si="95"/>
        <v>0</v>
      </c>
      <c r="BJ89" s="65">
        <f t="shared" si="96"/>
        <v>0</v>
      </c>
      <c r="BK89" s="65">
        <f t="shared" si="97"/>
        <v>0</v>
      </c>
      <c r="BL89" s="65">
        <f t="shared" si="98"/>
        <v>0</v>
      </c>
      <c r="BM89" s="65">
        <f t="shared" si="99"/>
        <v>0</v>
      </c>
      <c r="BN89" s="26">
        <f t="shared" si="88"/>
        <v>0</v>
      </c>
      <c r="BO89" s="56"/>
      <c r="BP89" s="26">
        <f t="shared" si="100"/>
        <v>0</v>
      </c>
      <c r="BQ89" s="26">
        <f t="shared" si="101"/>
        <v>0</v>
      </c>
      <c r="BR89" s="26">
        <f t="shared" si="102"/>
        <v>0</v>
      </c>
      <c r="BS89" s="26">
        <f t="shared" si="103"/>
        <v>0</v>
      </c>
      <c r="BT89" s="26">
        <f t="shared" si="104"/>
        <v>0</v>
      </c>
      <c r="BU89" s="26">
        <f t="shared" si="105"/>
        <v>0</v>
      </c>
      <c r="BV89" s="26">
        <f t="shared" si="106"/>
        <v>0</v>
      </c>
      <c r="BW89" s="26">
        <f t="shared" si="91"/>
        <v>0</v>
      </c>
      <c r="BX89" s="26">
        <f t="shared" si="89"/>
        <v>0</v>
      </c>
      <c r="BY89" s="26"/>
      <c r="BZ89" s="27">
        <f t="shared" si="85"/>
      </c>
      <c r="CA89" s="26"/>
      <c r="CB89" s="28">
        <f t="shared" si="107"/>
        <v>0</v>
      </c>
      <c r="CC89" s="26">
        <f t="shared" si="108"/>
        <v>0</v>
      </c>
      <c r="CD89" s="26">
        <f t="shared" si="109"/>
        <v>0</v>
      </c>
      <c r="CE89" s="26">
        <f t="shared" si="110"/>
        <v>0</v>
      </c>
      <c r="CF89" s="26">
        <f t="shared" si="111"/>
        <v>0</v>
      </c>
      <c r="CG89" s="26"/>
      <c r="CH89" s="133">
        <f t="shared" si="112"/>
        <v>0</v>
      </c>
      <c r="CI89" s="133">
        <f t="shared" si="113"/>
        <v>0</v>
      </c>
      <c r="CJ89" s="133">
        <f t="shared" si="114"/>
        <v>0</v>
      </c>
      <c r="CK89" s="133">
        <f t="shared" si="115"/>
        <v>0</v>
      </c>
      <c r="CL89" s="133">
        <f t="shared" si="116"/>
        <v>0</v>
      </c>
      <c r="CM89" s="133">
        <f t="shared" si="117"/>
        <v>0</v>
      </c>
      <c r="CN89" s="133">
        <f t="shared" si="118"/>
        <v>0</v>
      </c>
      <c r="CO89" s="133">
        <f t="shared" si="90"/>
        <v>0</v>
      </c>
      <c r="CP89" s="26"/>
      <c r="CQ89" s="26"/>
      <c r="CR89" s="26"/>
      <c r="CS89" s="45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</row>
    <row r="90" spans="1:124" ht="15.75">
      <c r="A90" s="135"/>
      <c r="B90" s="135"/>
      <c r="C90" s="218"/>
      <c r="D90" s="218"/>
      <c r="E90" s="136"/>
      <c r="F90" s="137"/>
      <c r="G90" s="137"/>
      <c r="H90" s="138"/>
      <c r="I90" s="139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1"/>
      <c r="U90" s="142"/>
      <c r="V90" s="142"/>
      <c r="W90" s="142"/>
      <c r="X90" s="142"/>
      <c r="Y90" s="142"/>
      <c r="Z90" s="142"/>
      <c r="AA90" s="142"/>
      <c r="AB90" s="142"/>
      <c r="AC90" s="146"/>
      <c r="AD90" s="144"/>
      <c r="AE90" s="144"/>
      <c r="AF90" s="144"/>
      <c r="AG90" s="144"/>
      <c r="AH90" s="145"/>
      <c r="AI90" s="147"/>
      <c r="AJ90" s="148"/>
      <c r="AK90" s="149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"/>
      <c r="AX90" s="65">
        <f t="shared" si="81"/>
        <v>0</v>
      </c>
      <c r="AY90" s="133">
        <f t="shared" si="82"/>
        <v>0</v>
      </c>
      <c r="AZ90" s="247">
        <f t="shared" si="86"/>
        <v>0</v>
      </c>
      <c r="BA90" s="36"/>
      <c r="BB90" s="65">
        <f t="shared" si="83"/>
        <v>0</v>
      </c>
      <c r="BC90" s="133">
        <f t="shared" si="84"/>
        <v>0</v>
      </c>
      <c r="BD90" s="247">
        <f t="shared" si="87"/>
        <v>0</v>
      </c>
      <c r="BE90" s="26"/>
      <c r="BF90" s="65">
        <f t="shared" si="92"/>
        <v>0</v>
      </c>
      <c r="BG90" s="65">
        <f t="shared" si="93"/>
        <v>0</v>
      </c>
      <c r="BH90" s="65">
        <f t="shared" si="94"/>
        <v>0</v>
      </c>
      <c r="BI90" s="65">
        <f t="shared" si="95"/>
        <v>0</v>
      </c>
      <c r="BJ90" s="65">
        <f t="shared" si="96"/>
        <v>0</v>
      </c>
      <c r="BK90" s="65">
        <f t="shared" si="97"/>
        <v>0</v>
      </c>
      <c r="BL90" s="65">
        <f t="shared" si="98"/>
        <v>0</v>
      </c>
      <c r="BM90" s="65">
        <f t="shared" si="99"/>
        <v>0</v>
      </c>
      <c r="BN90" s="26">
        <f t="shared" si="88"/>
        <v>0</v>
      </c>
      <c r="BO90" s="56"/>
      <c r="BP90" s="26">
        <f t="shared" si="100"/>
        <v>0</v>
      </c>
      <c r="BQ90" s="26">
        <f t="shared" si="101"/>
        <v>0</v>
      </c>
      <c r="BR90" s="26">
        <f t="shared" si="102"/>
        <v>0</v>
      </c>
      <c r="BS90" s="26">
        <f t="shared" si="103"/>
        <v>0</v>
      </c>
      <c r="BT90" s="26">
        <f t="shared" si="104"/>
        <v>0</v>
      </c>
      <c r="BU90" s="26">
        <f t="shared" si="105"/>
        <v>0</v>
      </c>
      <c r="BV90" s="26">
        <f t="shared" si="106"/>
        <v>0</v>
      </c>
      <c r="BW90" s="26">
        <f t="shared" si="91"/>
        <v>0</v>
      </c>
      <c r="BX90" s="26">
        <f t="shared" si="89"/>
        <v>0</v>
      </c>
      <c r="BY90" s="26"/>
      <c r="BZ90" s="27">
        <f t="shared" si="85"/>
      </c>
      <c r="CA90" s="26"/>
      <c r="CB90" s="28">
        <f t="shared" si="107"/>
        <v>0</v>
      </c>
      <c r="CC90" s="26">
        <f t="shared" si="108"/>
        <v>0</v>
      </c>
      <c r="CD90" s="26">
        <f t="shared" si="109"/>
        <v>0</v>
      </c>
      <c r="CE90" s="26">
        <f t="shared" si="110"/>
        <v>0</v>
      </c>
      <c r="CF90" s="26">
        <f t="shared" si="111"/>
        <v>0</v>
      </c>
      <c r="CG90" s="26"/>
      <c r="CH90" s="133">
        <f t="shared" si="112"/>
        <v>0</v>
      </c>
      <c r="CI90" s="133">
        <f t="shared" si="113"/>
        <v>0</v>
      </c>
      <c r="CJ90" s="133">
        <f t="shared" si="114"/>
        <v>0</v>
      </c>
      <c r="CK90" s="133">
        <f t="shared" si="115"/>
        <v>0</v>
      </c>
      <c r="CL90" s="133">
        <f t="shared" si="116"/>
        <v>0</v>
      </c>
      <c r="CM90" s="133">
        <f t="shared" si="117"/>
        <v>0</v>
      </c>
      <c r="CN90" s="133">
        <f t="shared" si="118"/>
        <v>0</v>
      </c>
      <c r="CO90" s="133">
        <f t="shared" si="90"/>
        <v>0</v>
      </c>
      <c r="CP90" s="26"/>
      <c r="CQ90" s="26"/>
      <c r="CR90" s="26"/>
      <c r="CS90" s="45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</row>
    <row r="91" spans="1:124" ht="15.75">
      <c r="A91" s="135"/>
      <c r="B91" s="135"/>
      <c r="C91" s="218"/>
      <c r="D91" s="218"/>
      <c r="E91" s="136"/>
      <c r="F91" s="137"/>
      <c r="G91" s="137"/>
      <c r="H91" s="138"/>
      <c r="I91" s="139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1"/>
      <c r="U91" s="142"/>
      <c r="V91" s="142"/>
      <c r="W91" s="142"/>
      <c r="X91" s="142"/>
      <c r="Y91" s="142"/>
      <c r="Z91" s="142"/>
      <c r="AA91" s="142"/>
      <c r="AB91" s="142"/>
      <c r="AC91" s="146"/>
      <c r="AD91" s="144"/>
      <c r="AE91" s="144"/>
      <c r="AF91" s="144"/>
      <c r="AG91" s="144"/>
      <c r="AH91" s="145"/>
      <c r="AI91" s="147"/>
      <c r="AJ91" s="148"/>
      <c r="AK91" s="149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"/>
      <c r="AX91" s="65">
        <f t="shared" si="81"/>
        <v>0</v>
      </c>
      <c r="AY91" s="133">
        <f t="shared" si="82"/>
        <v>0</v>
      </c>
      <c r="AZ91" s="247">
        <f t="shared" si="86"/>
        <v>0</v>
      </c>
      <c r="BA91" s="36"/>
      <c r="BB91" s="65">
        <f t="shared" si="83"/>
        <v>0</v>
      </c>
      <c r="BC91" s="133">
        <f t="shared" si="84"/>
        <v>0</v>
      </c>
      <c r="BD91" s="247">
        <f t="shared" si="87"/>
        <v>0</v>
      </c>
      <c r="BE91" s="26"/>
      <c r="BF91" s="65">
        <f t="shared" si="92"/>
        <v>0</v>
      </c>
      <c r="BG91" s="65">
        <f t="shared" si="93"/>
        <v>0</v>
      </c>
      <c r="BH91" s="65">
        <f t="shared" si="94"/>
        <v>0</v>
      </c>
      <c r="BI91" s="65">
        <f t="shared" si="95"/>
        <v>0</v>
      </c>
      <c r="BJ91" s="65">
        <f t="shared" si="96"/>
        <v>0</v>
      </c>
      <c r="BK91" s="65">
        <f t="shared" si="97"/>
        <v>0</v>
      </c>
      <c r="BL91" s="65">
        <f t="shared" si="98"/>
        <v>0</v>
      </c>
      <c r="BM91" s="65">
        <f t="shared" si="99"/>
        <v>0</v>
      </c>
      <c r="BN91" s="26">
        <f t="shared" si="88"/>
        <v>0</v>
      </c>
      <c r="BO91" s="56"/>
      <c r="BP91" s="26">
        <f t="shared" si="100"/>
        <v>0</v>
      </c>
      <c r="BQ91" s="26">
        <f t="shared" si="101"/>
        <v>0</v>
      </c>
      <c r="BR91" s="26">
        <f t="shared" si="102"/>
        <v>0</v>
      </c>
      <c r="BS91" s="26">
        <f t="shared" si="103"/>
        <v>0</v>
      </c>
      <c r="BT91" s="26">
        <f t="shared" si="104"/>
        <v>0</v>
      </c>
      <c r="BU91" s="26">
        <f t="shared" si="105"/>
        <v>0</v>
      </c>
      <c r="BV91" s="26">
        <f t="shared" si="106"/>
        <v>0</v>
      </c>
      <c r="BW91" s="26">
        <f t="shared" si="91"/>
        <v>0</v>
      </c>
      <c r="BX91" s="26">
        <f t="shared" si="89"/>
        <v>0</v>
      </c>
      <c r="BY91" s="26"/>
      <c r="BZ91" s="27">
        <f t="shared" si="85"/>
      </c>
      <c r="CA91" s="26"/>
      <c r="CB91" s="28">
        <f t="shared" si="107"/>
        <v>0</v>
      </c>
      <c r="CC91" s="26">
        <f t="shared" si="108"/>
        <v>0</v>
      </c>
      <c r="CD91" s="26">
        <f t="shared" si="109"/>
        <v>0</v>
      </c>
      <c r="CE91" s="26">
        <f t="shared" si="110"/>
        <v>0</v>
      </c>
      <c r="CF91" s="26">
        <f t="shared" si="111"/>
        <v>0</v>
      </c>
      <c r="CG91" s="26"/>
      <c r="CH91" s="133">
        <f t="shared" si="112"/>
        <v>0</v>
      </c>
      <c r="CI91" s="133">
        <f t="shared" si="113"/>
        <v>0</v>
      </c>
      <c r="CJ91" s="133">
        <f t="shared" si="114"/>
        <v>0</v>
      </c>
      <c r="CK91" s="133">
        <f t="shared" si="115"/>
        <v>0</v>
      </c>
      <c r="CL91" s="133">
        <f t="shared" si="116"/>
        <v>0</v>
      </c>
      <c r="CM91" s="133">
        <f t="shared" si="117"/>
        <v>0</v>
      </c>
      <c r="CN91" s="133">
        <f t="shared" si="118"/>
        <v>0</v>
      </c>
      <c r="CO91" s="133">
        <f t="shared" si="90"/>
        <v>0</v>
      </c>
      <c r="CP91" s="26"/>
      <c r="CQ91" s="26"/>
      <c r="CR91" s="26"/>
      <c r="CS91" s="45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</row>
    <row r="92" spans="1:124" ht="15.75">
      <c r="A92" s="135"/>
      <c r="B92" s="135"/>
      <c r="C92" s="218"/>
      <c r="D92" s="218"/>
      <c r="E92" s="136"/>
      <c r="F92" s="137"/>
      <c r="G92" s="137"/>
      <c r="H92" s="138"/>
      <c r="I92" s="139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1"/>
      <c r="U92" s="142"/>
      <c r="V92" s="142"/>
      <c r="W92" s="142"/>
      <c r="X92" s="142"/>
      <c r="Y92" s="142"/>
      <c r="Z92" s="142"/>
      <c r="AA92" s="142"/>
      <c r="AB92" s="142"/>
      <c r="AC92" s="146"/>
      <c r="AD92" s="144"/>
      <c r="AE92" s="144"/>
      <c r="AF92" s="144"/>
      <c r="AG92" s="144"/>
      <c r="AH92" s="145"/>
      <c r="AI92" s="147"/>
      <c r="AJ92" s="148"/>
      <c r="AK92" s="149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"/>
      <c r="AX92" s="65">
        <f t="shared" si="81"/>
        <v>0</v>
      </c>
      <c r="AY92" s="133">
        <f t="shared" si="82"/>
        <v>0</v>
      </c>
      <c r="AZ92" s="247">
        <f t="shared" si="86"/>
        <v>0</v>
      </c>
      <c r="BA92" s="36"/>
      <c r="BB92" s="65">
        <f t="shared" si="83"/>
        <v>0</v>
      </c>
      <c r="BC92" s="133">
        <f t="shared" si="84"/>
        <v>0</v>
      </c>
      <c r="BD92" s="247">
        <f t="shared" si="87"/>
        <v>0</v>
      </c>
      <c r="BE92" s="26"/>
      <c r="BF92" s="65">
        <f t="shared" si="92"/>
        <v>0</v>
      </c>
      <c r="BG92" s="65">
        <f t="shared" si="93"/>
        <v>0</v>
      </c>
      <c r="BH92" s="65">
        <f t="shared" si="94"/>
        <v>0</v>
      </c>
      <c r="BI92" s="65">
        <f t="shared" si="95"/>
        <v>0</v>
      </c>
      <c r="BJ92" s="65">
        <f t="shared" si="96"/>
        <v>0</v>
      </c>
      <c r="BK92" s="65">
        <f t="shared" si="97"/>
        <v>0</v>
      </c>
      <c r="BL92" s="65">
        <f t="shared" si="98"/>
        <v>0</v>
      </c>
      <c r="BM92" s="65">
        <f t="shared" si="99"/>
        <v>0</v>
      </c>
      <c r="BN92" s="26">
        <f t="shared" si="88"/>
        <v>0</v>
      </c>
      <c r="BO92" s="56"/>
      <c r="BP92" s="26">
        <f t="shared" si="100"/>
        <v>0</v>
      </c>
      <c r="BQ92" s="26">
        <f t="shared" si="101"/>
        <v>0</v>
      </c>
      <c r="BR92" s="26">
        <f t="shared" si="102"/>
        <v>0</v>
      </c>
      <c r="BS92" s="26">
        <f t="shared" si="103"/>
        <v>0</v>
      </c>
      <c r="BT92" s="26">
        <f t="shared" si="104"/>
        <v>0</v>
      </c>
      <c r="BU92" s="26">
        <f t="shared" si="105"/>
        <v>0</v>
      </c>
      <c r="BV92" s="26">
        <f t="shared" si="106"/>
        <v>0</v>
      </c>
      <c r="BW92" s="26">
        <f t="shared" si="91"/>
        <v>0</v>
      </c>
      <c r="BX92" s="26">
        <f t="shared" si="89"/>
        <v>0</v>
      </c>
      <c r="BY92" s="26"/>
      <c r="BZ92" s="27">
        <f t="shared" si="85"/>
      </c>
      <c r="CA92" s="26"/>
      <c r="CB92" s="28">
        <f t="shared" si="107"/>
        <v>0</v>
      </c>
      <c r="CC92" s="26">
        <f t="shared" si="108"/>
        <v>0</v>
      </c>
      <c r="CD92" s="26">
        <f t="shared" si="109"/>
        <v>0</v>
      </c>
      <c r="CE92" s="26">
        <f t="shared" si="110"/>
        <v>0</v>
      </c>
      <c r="CF92" s="26">
        <f t="shared" si="111"/>
        <v>0</v>
      </c>
      <c r="CG92" s="26"/>
      <c r="CH92" s="133">
        <f t="shared" si="112"/>
        <v>0</v>
      </c>
      <c r="CI92" s="133">
        <f t="shared" si="113"/>
        <v>0</v>
      </c>
      <c r="CJ92" s="133">
        <f t="shared" si="114"/>
        <v>0</v>
      </c>
      <c r="CK92" s="133">
        <f t="shared" si="115"/>
        <v>0</v>
      </c>
      <c r="CL92" s="133">
        <f t="shared" si="116"/>
        <v>0</v>
      </c>
      <c r="CM92" s="133">
        <f t="shared" si="117"/>
        <v>0</v>
      </c>
      <c r="CN92" s="133">
        <f t="shared" si="118"/>
        <v>0</v>
      </c>
      <c r="CO92" s="133">
        <f t="shared" si="90"/>
        <v>0</v>
      </c>
      <c r="CP92" s="26"/>
      <c r="CQ92" s="26"/>
      <c r="CR92" s="26"/>
      <c r="CS92" s="45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</row>
    <row r="93" spans="1:124" ht="15.75">
      <c r="A93" s="135"/>
      <c r="B93" s="135"/>
      <c r="C93" s="218"/>
      <c r="D93" s="218"/>
      <c r="E93" s="136"/>
      <c r="F93" s="137"/>
      <c r="G93" s="137"/>
      <c r="H93" s="138"/>
      <c r="I93" s="139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1"/>
      <c r="U93" s="142"/>
      <c r="V93" s="142"/>
      <c r="W93" s="142"/>
      <c r="X93" s="142"/>
      <c r="Y93" s="142"/>
      <c r="Z93" s="142"/>
      <c r="AA93" s="142"/>
      <c r="AB93" s="142"/>
      <c r="AC93" s="146"/>
      <c r="AD93" s="144"/>
      <c r="AE93" s="144"/>
      <c r="AF93" s="144"/>
      <c r="AG93" s="144"/>
      <c r="AH93" s="145"/>
      <c r="AI93" s="147"/>
      <c r="AJ93" s="148"/>
      <c r="AK93" s="149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"/>
      <c r="AX93" s="65">
        <f t="shared" si="81"/>
        <v>0</v>
      </c>
      <c r="AY93" s="133">
        <f t="shared" si="82"/>
        <v>0</v>
      </c>
      <c r="AZ93" s="247">
        <f t="shared" si="86"/>
        <v>0</v>
      </c>
      <c r="BA93" s="36"/>
      <c r="BB93" s="65">
        <f t="shared" si="83"/>
        <v>0</v>
      </c>
      <c r="BC93" s="133">
        <f t="shared" si="84"/>
        <v>0</v>
      </c>
      <c r="BD93" s="247">
        <f t="shared" si="87"/>
        <v>0</v>
      </c>
      <c r="BE93" s="26"/>
      <c r="BF93" s="65">
        <f t="shared" si="92"/>
        <v>0</v>
      </c>
      <c r="BG93" s="65">
        <f t="shared" si="93"/>
        <v>0</v>
      </c>
      <c r="BH93" s="65">
        <f t="shared" si="94"/>
        <v>0</v>
      </c>
      <c r="BI93" s="65">
        <f t="shared" si="95"/>
        <v>0</v>
      </c>
      <c r="BJ93" s="65">
        <f t="shared" si="96"/>
        <v>0</v>
      </c>
      <c r="BK93" s="65">
        <f t="shared" si="97"/>
        <v>0</v>
      </c>
      <c r="BL93" s="65">
        <f t="shared" si="98"/>
        <v>0</v>
      </c>
      <c r="BM93" s="65">
        <f t="shared" si="99"/>
        <v>0</v>
      </c>
      <c r="BN93" s="26">
        <f t="shared" si="88"/>
        <v>0</v>
      </c>
      <c r="BO93" s="56"/>
      <c r="BP93" s="26">
        <f t="shared" si="100"/>
        <v>0</v>
      </c>
      <c r="BQ93" s="26">
        <f t="shared" si="101"/>
        <v>0</v>
      </c>
      <c r="BR93" s="26">
        <f t="shared" si="102"/>
        <v>0</v>
      </c>
      <c r="BS93" s="26">
        <f t="shared" si="103"/>
        <v>0</v>
      </c>
      <c r="BT93" s="26">
        <f t="shared" si="104"/>
        <v>0</v>
      </c>
      <c r="BU93" s="26">
        <f t="shared" si="105"/>
        <v>0</v>
      </c>
      <c r="BV93" s="26">
        <f t="shared" si="106"/>
        <v>0</v>
      </c>
      <c r="BW93" s="26">
        <f t="shared" si="91"/>
        <v>0</v>
      </c>
      <c r="BX93" s="26">
        <f t="shared" si="89"/>
        <v>0</v>
      </c>
      <c r="BY93" s="26"/>
      <c r="BZ93" s="27">
        <f t="shared" si="85"/>
      </c>
      <c r="CA93" s="26"/>
      <c r="CB93" s="28">
        <f t="shared" si="107"/>
        <v>0</v>
      </c>
      <c r="CC93" s="26">
        <f t="shared" si="108"/>
        <v>0</v>
      </c>
      <c r="CD93" s="26">
        <f t="shared" si="109"/>
        <v>0</v>
      </c>
      <c r="CE93" s="26">
        <f t="shared" si="110"/>
        <v>0</v>
      </c>
      <c r="CF93" s="26">
        <f t="shared" si="111"/>
        <v>0</v>
      </c>
      <c r="CG93" s="26"/>
      <c r="CH93" s="133">
        <f t="shared" si="112"/>
        <v>0</v>
      </c>
      <c r="CI93" s="133">
        <f t="shared" si="113"/>
        <v>0</v>
      </c>
      <c r="CJ93" s="133">
        <f t="shared" si="114"/>
        <v>0</v>
      </c>
      <c r="CK93" s="133">
        <f t="shared" si="115"/>
        <v>0</v>
      </c>
      <c r="CL93" s="133">
        <f t="shared" si="116"/>
        <v>0</v>
      </c>
      <c r="CM93" s="133">
        <f t="shared" si="117"/>
        <v>0</v>
      </c>
      <c r="CN93" s="133">
        <f t="shared" si="118"/>
        <v>0</v>
      </c>
      <c r="CO93" s="133">
        <f t="shared" si="90"/>
        <v>0</v>
      </c>
      <c r="CP93" s="26"/>
      <c r="CQ93" s="26"/>
      <c r="CR93" s="26"/>
      <c r="CS93" s="45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</row>
    <row r="94" spans="1:124" ht="15.75">
      <c r="A94" s="135"/>
      <c r="B94" s="135"/>
      <c r="C94" s="218"/>
      <c r="D94" s="218"/>
      <c r="E94" s="136"/>
      <c r="F94" s="137"/>
      <c r="G94" s="137"/>
      <c r="H94" s="138"/>
      <c r="I94" s="139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1"/>
      <c r="U94" s="142"/>
      <c r="V94" s="142"/>
      <c r="W94" s="142"/>
      <c r="X94" s="142"/>
      <c r="Y94" s="142"/>
      <c r="Z94" s="142"/>
      <c r="AA94" s="142"/>
      <c r="AB94" s="142"/>
      <c r="AC94" s="146"/>
      <c r="AD94" s="144"/>
      <c r="AE94" s="144"/>
      <c r="AF94" s="144"/>
      <c r="AG94" s="144"/>
      <c r="AH94" s="145"/>
      <c r="AI94" s="147"/>
      <c r="AJ94" s="148"/>
      <c r="AK94" s="149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"/>
      <c r="AX94" s="65">
        <f t="shared" si="81"/>
        <v>0</v>
      </c>
      <c r="AY94" s="133">
        <f t="shared" si="82"/>
        <v>0</v>
      </c>
      <c r="AZ94" s="247">
        <f t="shared" si="86"/>
        <v>0</v>
      </c>
      <c r="BA94" s="36"/>
      <c r="BB94" s="65">
        <f t="shared" si="83"/>
        <v>0</v>
      </c>
      <c r="BC94" s="133">
        <f t="shared" si="84"/>
        <v>0</v>
      </c>
      <c r="BD94" s="247">
        <f t="shared" si="87"/>
        <v>0</v>
      </c>
      <c r="BE94" s="26"/>
      <c r="BF94" s="65">
        <f t="shared" si="92"/>
        <v>0</v>
      </c>
      <c r="BG94" s="65">
        <f t="shared" si="93"/>
        <v>0</v>
      </c>
      <c r="BH94" s="65">
        <f t="shared" si="94"/>
        <v>0</v>
      </c>
      <c r="BI94" s="65">
        <f t="shared" si="95"/>
        <v>0</v>
      </c>
      <c r="BJ94" s="65">
        <f t="shared" si="96"/>
        <v>0</v>
      </c>
      <c r="BK94" s="65">
        <f t="shared" si="97"/>
        <v>0</v>
      </c>
      <c r="BL94" s="65">
        <f t="shared" si="98"/>
        <v>0</v>
      </c>
      <c r="BM94" s="65">
        <f t="shared" si="99"/>
        <v>0</v>
      </c>
      <c r="BN94" s="26">
        <f t="shared" si="88"/>
        <v>0</v>
      </c>
      <c r="BO94" s="56"/>
      <c r="BP94" s="26">
        <f t="shared" si="100"/>
        <v>0</v>
      </c>
      <c r="BQ94" s="26">
        <f t="shared" si="101"/>
        <v>0</v>
      </c>
      <c r="BR94" s="26">
        <f t="shared" si="102"/>
        <v>0</v>
      </c>
      <c r="BS94" s="26">
        <f t="shared" si="103"/>
        <v>0</v>
      </c>
      <c r="BT94" s="26">
        <f t="shared" si="104"/>
        <v>0</v>
      </c>
      <c r="BU94" s="26">
        <f t="shared" si="105"/>
        <v>0</v>
      </c>
      <c r="BV94" s="26">
        <f t="shared" si="106"/>
        <v>0</v>
      </c>
      <c r="BW94" s="26">
        <f t="shared" si="91"/>
        <v>0</v>
      </c>
      <c r="BX94" s="26">
        <f t="shared" si="89"/>
        <v>0</v>
      </c>
      <c r="BY94" s="26"/>
      <c r="BZ94" s="27">
        <f t="shared" si="85"/>
      </c>
      <c r="CA94" s="26"/>
      <c r="CB94" s="28">
        <f t="shared" si="107"/>
        <v>0</v>
      </c>
      <c r="CC94" s="26">
        <f t="shared" si="108"/>
        <v>0</v>
      </c>
      <c r="CD94" s="26">
        <f t="shared" si="109"/>
        <v>0</v>
      </c>
      <c r="CE94" s="26">
        <f t="shared" si="110"/>
        <v>0</v>
      </c>
      <c r="CF94" s="26">
        <f t="shared" si="111"/>
        <v>0</v>
      </c>
      <c r="CG94" s="26"/>
      <c r="CH94" s="133">
        <f t="shared" si="112"/>
        <v>0</v>
      </c>
      <c r="CI94" s="133">
        <f t="shared" si="113"/>
        <v>0</v>
      </c>
      <c r="CJ94" s="133">
        <f t="shared" si="114"/>
        <v>0</v>
      </c>
      <c r="CK94" s="133">
        <f t="shared" si="115"/>
        <v>0</v>
      </c>
      <c r="CL94" s="133">
        <f t="shared" si="116"/>
        <v>0</v>
      </c>
      <c r="CM94" s="133">
        <f t="shared" si="117"/>
        <v>0</v>
      </c>
      <c r="CN94" s="133">
        <f t="shared" si="118"/>
        <v>0</v>
      </c>
      <c r="CO94" s="133">
        <f t="shared" si="90"/>
        <v>0</v>
      </c>
      <c r="CP94" s="26"/>
      <c r="CQ94" s="26"/>
      <c r="CR94" s="26"/>
      <c r="CS94" s="45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</row>
    <row r="95" spans="1:124" ht="15.75">
      <c r="A95" s="135"/>
      <c r="B95" s="135"/>
      <c r="C95" s="218"/>
      <c r="D95" s="218"/>
      <c r="E95" s="136"/>
      <c r="F95" s="137"/>
      <c r="G95" s="137"/>
      <c r="H95" s="138"/>
      <c r="I95" s="139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1"/>
      <c r="U95" s="142"/>
      <c r="V95" s="142"/>
      <c r="W95" s="142"/>
      <c r="X95" s="142"/>
      <c r="Y95" s="142"/>
      <c r="Z95" s="142"/>
      <c r="AA95" s="142"/>
      <c r="AB95" s="142"/>
      <c r="AC95" s="146"/>
      <c r="AD95" s="144"/>
      <c r="AE95" s="144"/>
      <c r="AF95" s="144"/>
      <c r="AG95" s="144"/>
      <c r="AH95" s="145"/>
      <c r="AI95" s="147"/>
      <c r="AJ95" s="148"/>
      <c r="AK95" s="149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"/>
      <c r="AX95" s="65">
        <f t="shared" si="81"/>
        <v>0</v>
      </c>
      <c r="AY95" s="133">
        <f t="shared" si="82"/>
        <v>0</v>
      </c>
      <c r="AZ95" s="247">
        <f t="shared" si="86"/>
        <v>0</v>
      </c>
      <c r="BA95" s="36"/>
      <c r="BB95" s="65">
        <f t="shared" si="83"/>
        <v>0</v>
      </c>
      <c r="BC95" s="133">
        <f t="shared" si="84"/>
        <v>0</v>
      </c>
      <c r="BD95" s="247">
        <f t="shared" si="87"/>
        <v>0</v>
      </c>
      <c r="BE95" s="26"/>
      <c r="BF95" s="65">
        <f t="shared" si="92"/>
        <v>0</v>
      </c>
      <c r="BG95" s="65">
        <f t="shared" si="93"/>
        <v>0</v>
      </c>
      <c r="BH95" s="65">
        <f t="shared" si="94"/>
        <v>0</v>
      </c>
      <c r="BI95" s="65">
        <f t="shared" si="95"/>
        <v>0</v>
      </c>
      <c r="BJ95" s="65">
        <f t="shared" si="96"/>
        <v>0</v>
      </c>
      <c r="BK95" s="65">
        <f t="shared" si="97"/>
        <v>0</v>
      </c>
      <c r="BL95" s="65">
        <f t="shared" si="98"/>
        <v>0</v>
      </c>
      <c r="BM95" s="65">
        <f t="shared" si="99"/>
        <v>0</v>
      </c>
      <c r="BN95" s="26">
        <f t="shared" si="88"/>
        <v>0</v>
      </c>
      <c r="BO95" s="56"/>
      <c r="BP95" s="26">
        <f t="shared" si="100"/>
        <v>0</v>
      </c>
      <c r="BQ95" s="26">
        <f t="shared" si="101"/>
        <v>0</v>
      </c>
      <c r="BR95" s="26">
        <f t="shared" si="102"/>
        <v>0</v>
      </c>
      <c r="BS95" s="26">
        <f t="shared" si="103"/>
        <v>0</v>
      </c>
      <c r="BT95" s="26">
        <f t="shared" si="104"/>
        <v>0</v>
      </c>
      <c r="BU95" s="26">
        <f t="shared" si="105"/>
        <v>0</v>
      </c>
      <c r="BV95" s="26">
        <f t="shared" si="106"/>
        <v>0</v>
      </c>
      <c r="BW95" s="26">
        <f t="shared" si="91"/>
        <v>0</v>
      </c>
      <c r="BX95" s="26">
        <f t="shared" si="89"/>
        <v>0</v>
      </c>
      <c r="BY95" s="26"/>
      <c r="BZ95" s="27">
        <f t="shared" si="85"/>
      </c>
      <c r="CA95" s="26"/>
      <c r="CB95" s="28">
        <f t="shared" si="107"/>
        <v>0</v>
      </c>
      <c r="CC95" s="26">
        <f t="shared" si="108"/>
        <v>0</v>
      </c>
      <c r="CD95" s="26">
        <f t="shared" si="109"/>
        <v>0</v>
      </c>
      <c r="CE95" s="26">
        <f t="shared" si="110"/>
        <v>0</v>
      </c>
      <c r="CF95" s="26">
        <f t="shared" si="111"/>
        <v>0</v>
      </c>
      <c r="CG95" s="26"/>
      <c r="CH95" s="133">
        <f t="shared" si="112"/>
        <v>0</v>
      </c>
      <c r="CI95" s="133">
        <f t="shared" si="113"/>
        <v>0</v>
      </c>
      <c r="CJ95" s="133">
        <f t="shared" si="114"/>
        <v>0</v>
      </c>
      <c r="CK95" s="133">
        <f t="shared" si="115"/>
        <v>0</v>
      </c>
      <c r="CL95" s="133">
        <f t="shared" si="116"/>
        <v>0</v>
      </c>
      <c r="CM95" s="133">
        <f t="shared" si="117"/>
        <v>0</v>
      </c>
      <c r="CN95" s="133">
        <f t="shared" si="118"/>
        <v>0</v>
      </c>
      <c r="CO95" s="133">
        <f t="shared" si="90"/>
        <v>0</v>
      </c>
      <c r="CP95" s="26"/>
      <c r="CQ95" s="26"/>
      <c r="CR95" s="26"/>
      <c r="CS95" s="45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</row>
    <row r="96" spans="1:124" ht="15.75">
      <c r="A96" s="135"/>
      <c r="B96" s="135"/>
      <c r="C96" s="218"/>
      <c r="D96" s="218"/>
      <c r="E96" s="136"/>
      <c r="F96" s="137"/>
      <c r="G96" s="137"/>
      <c r="H96" s="138"/>
      <c r="I96" s="139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1"/>
      <c r="U96" s="142"/>
      <c r="V96" s="142"/>
      <c r="W96" s="142"/>
      <c r="X96" s="142"/>
      <c r="Y96" s="142"/>
      <c r="Z96" s="142"/>
      <c r="AA96" s="142"/>
      <c r="AB96" s="142"/>
      <c r="AC96" s="146"/>
      <c r="AD96" s="144"/>
      <c r="AE96" s="144"/>
      <c r="AF96" s="144"/>
      <c r="AG96" s="144"/>
      <c r="AH96" s="145"/>
      <c r="AI96" s="147"/>
      <c r="AJ96" s="148"/>
      <c r="AK96" s="149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"/>
      <c r="AX96" s="65">
        <f t="shared" si="81"/>
        <v>0</v>
      </c>
      <c r="AY96" s="133">
        <f t="shared" si="82"/>
        <v>0</v>
      </c>
      <c r="AZ96" s="247">
        <f t="shared" si="86"/>
        <v>0</v>
      </c>
      <c r="BA96" s="36"/>
      <c r="BB96" s="65">
        <f t="shared" si="83"/>
        <v>0</v>
      </c>
      <c r="BC96" s="133">
        <f t="shared" si="84"/>
        <v>0</v>
      </c>
      <c r="BD96" s="247">
        <f t="shared" si="87"/>
        <v>0</v>
      </c>
      <c r="BE96" s="26"/>
      <c r="BF96" s="65">
        <f t="shared" si="92"/>
        <v>0</v>
      </c>
      <c r="BG96" s="65">
        <f t="shared" si="93"/>
        <v>0</v>
      </c>
      <c r="BH96" s="65">
        <f t="shared" si="94"/>
        <v>0</v>
      </c>
      <c r="BI96" s="65">
        <f t="shared" si="95"/>
        <v>0</v>
      </c>
      <c r="BJ96" s="65">
        <f t="shared" si="96"/>
        <v>0</v>
      </c>
      <c r="BK96" s="65">
        <f t="shared" si="97"/>
        <v>0</v>
      </c>
      <c r="BL96" s="65">
        <f t="shared" si="98"/>
        <v>0</v>
      </c>
      <c r="BM96" s="65">
        <f t="shared" si="99"/>
        <v>0</v>
      </c>
      <c r="BN96" s="26">
        <f t="shared" si="88"/>
        <v>0</v>
      </c>
      <c r="BO96" s="56"/>
      <c r="BP96" s="26">
        <f t="shared" si="100"/>
        <v>0</v>
      </c>
      <c r="BQ96" s="26">
        <f t="shared" si="101"/>
        <v>0</v>
      </c>
      <c r="BR96" s="26">
        <f t="shared" si="102"/>
        <v>0</v>
      </c>
      <c r="BS96" s="26">
        <f t="shared" si="103"/>
        <v>0</v>
      </c>
      <c r="BT96" s="26">
        <f t="shared" si="104"/>
        <v>0</v>
      </c>
      <c r="BU96" s="26">
        <f t="shared" si="105"/>
        <v>0</v>
      </c>
      <c r="BV96" s="26">
        <f t="shared" si="106"/>
        <v>0</v>
      </c>
      <c r="BW96" s="26">
        <f t="shared" si="91"/>
        <v>0</v>
      </c>
      <c r="BX96" s="26">
        <f t="shared" si="89"/>
        <v>0</v>
      </c>
      <c r="BY96" s="26"/>
      <c r="BZ96" s="27">
        <f t="shared" si="85"/>
      </c>
      <c r="CA96" s="26"/>
      <c r="CB96" s="28">
        <f t="shared" si="107"/>
        <v>0</v>
      </c>
      <c r="CC96" s="26">
        <f t="shared" si="108"/>
        <v>0</v>
      </c>
      <c r="CD96" s="26">
        <f t="shared" si="109"/>
        <v>0</v>
      </c>
      <c r="CE96" s="26">
        <f t="shared" si="110"/>
        <v>0</v>
      </c>
      <c r="CF96" s="26">
        <f t="shared" si="111"/>
        <v>0</v>
      </c>
      <c r="CG96" s="26"/>
      <c r="CH96" s="133">
        <f t="shared" si="112"/>
        <v>0</v>
      </c>
      <c r="CI96" s="133">
        <f t="shared" si="113"/>
        <v>0</v>
      </c>
      <c r="CJ96" s="133">
        <f t="shared" si="114"/>
        <v>0</v>
      </c>
      <c r="CK96" s="133">
        <f t="shared" si="115"/>
        <v>0</v>
      </c>
      <c r="CL96" s="133">
        <f t="shared" si="116"/>
        <v>0</v>
      </c>
      <c r="CM96" s="133">
        <f t="shared" si="117"/>
        <v>0</v>
      </c>
      <c r="CN96" s="133">
        <f t="shared" si="118"/>
        <v>0</v>
      </c>
      <c r="CO96" s="133">
        <f t="shared" si="90"/>
        <v>0</v>
      </c>
      <c r="CP96" s="26"/>
      <c r="CQ96" s="26"/>
      <c r="CR96" s="26"/>
      <c r="CS96" s="45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</row>
    <row r="97" spans="1:124" ht="15.75">
      <c r="A97" s="135"/>
      <c r="B97" s="135"/>
      <c r="C97" s="218"/>
      <c r="D97" s="218"/>
      <c r="E97" s="136"/>
      <c r="F97" s="137"/>
      <c r="G97" s="137"/>
      <c r="H97" s="138"/>
      <c r="I97" s="139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1"/>
      <c r="U97" s="142"/>
      <c r="V97" s="142"/>
      <c r="W97" s="142"/>
      <c r="X97" s="142"/>
      <c r="Y97" s="142"/>
      <c r="Z97" s="142"/>
      <c r="AA97" s="142"/>
      <c r="AB97" s="142"/>
      <c r="AC97" s="146"/>
      <c r="AD97" s="144"/>
      <c r="AE97" s="144"/>
      <c r="AF97" s="144"/>
      <c r="AG97" s="144"/>
      <c r="AH97" s="145"/>
      <c r="AI97" s="147"/>
      <c r="AJ97" s="148"/>
      <c r="AK97" s="149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"/>
      <c r="AX97" s="65">
        <f t="shared" si="81"/>
        <v>0</v>
      </c>
      <c r="AY97" s="133">
        <f t="shared" si="82"/>
        <v>0</v>
      </c>
      <c r="AZ97" s="247">
        <f t="shared" si="86"/>
        <v>0</v>
      </c>
      <c r="BA97" s="36"/>
      <c r="BB97" s="65">
        <f t="shared" si="83"/>
        <v>0</v>
      </c>
      <c r="BC97" s="133">
        <f t="shared" si="84"/>
        <v>0</v>
      </c>
      <c r="BD97" s="247">
        <f t="shared" si="87"/>
        <v>0</v>
      </c>
      <c r="BE97" s="26"/>
      <c r="BF97" s="65">
        <f t="shared" si="92"/>
        <v>0</v>
      </c>
      <c r="BG97" s="65">
        <f t="shared" si="93"/>
        <v>0</v>
      </c>
      <c r="BH97" s="65">
        <f t="shared" si="94"/>
        <v>0</v>
      </c>
      <c r="BI97" s="65">
        <f t="shared" si="95"/>
        <v>0</v>
      </c>
      <c r="BJ97" s="65">
        <f t="shared" si="96"/>
        <v>0</v>
      </c>
      <c r="BK97" s="65">
        <f t="shared" si="97"/>
        <v>0</v>
      </c>
      <c r="BL97" s="65">
        <f t="shared" si="98"/>
        <v>0</v>
      </c>
      <c r="BM97" s="65">
        <f t="shared" si="99"/>
        <v>0</v>
      </c>
      <c r="BN97" s="26">
        <f t="shared" si="88"/>
        <v>0</v>
      </c>
      <c r="BO97" s="56"/>
      <c r="BP97" s="26">
        <f t="shared" si="100"/>
        <v>0</v>
      </c>
      <c r="BQ97" s="26">
        <f t="shared" si="101"/>
        <v>0</v>
      </c>
      <c r="BR97" s="26">
        <f t="shared" si="102"/>
        <v>0</v>
      </c>
      <c r="BS97" s="26">
        <f t="shared" si="103"/>
        <v>0</v>
      </c>
      <c r="BT97" s="26">
        <f t="shared" si="104"/>
        <v>0</v>
      </c>
      <c r="BU97" s="26">
        <f t="shared" si="105"/>
        <v>0</v>
      </c>
      <c r="BV97" s="26">
        <f t="shared" si="106"/>
        <v>0</v>
      </c>
      <c r="BW97" s="26">
        <f t="shared" si="91"/>
        <v>0</v>
      </c>
      <c r="BX97" s="26">
        <f t="shared" si="89"/>
        <v>0</v>
      </c>
      <c r="BY97" s="26"/>
      <c r="BZ97" s="27">
        <f t="shared" si="85"/>
      </c>
      <c r="CA97" s="26"/>
      <c r="CB97" s="28">
        <f t="shared" si="107"/>
        <v>0</v>
      </c>
      <c r="CC97" s="26">
        <f t="shared" si="108"/>
        <v>0</v>
      </c>
      <c r="CD97" s="26">
        <f t="shared" si="109"/>
        <v>0</v>
      </c>
      <c r="CE97" s="26">
        <f t="shared" si="110"/>
        <v>0</v>
      </c>
      <c r="CF97" s="26">
        <f t="shared" si="111"/>
        <v>0</v>
      </c>
      <c r="CG97" s="26"/>
      <c r="CH97" s="133">
        <f t="shared" si="112"/>
        <v>0</v>
      </c>
      <c r="CI97" s="133">
        <f t="shared" si="113"/>
        <v>0</v>
      </c>
      <c r="CJ97" s="133">
        <f t="shared" si="114"/>
        <v>0</v>
      </c>
      <c r="CK97" s="133">
        <f t="shared" si="115"/>
        <v>0</v>
      </c>
      <c r="CL97" s="133">
        <f t="shared" si="116"/>
        <v>0</v>
      </c>
      <c r="CM97" s="133">
        <f t="shared" si="117"/>
        <v>0</v>
      </c>
      <c r="CN97" s="133">
        <f t="shared" si="118"/>
        <v>0</v>
      </c>
      <c r="CO97" s="133">
        <f t="shared" si="90"/>
        <v>0</v>
      </c>
      <c r="CP97" s="26"/>
      <c r="CQ97" s="26"/>
      <c r="CR97" s="26"/>
      <c r="CS97" s="45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</row>
    <row r="98" spans="1:124" ht="15.75">
      <c r="A98" s="135"/>
      <c r="B98" s="135"/>
      <c r="C98" s="218"/>
      <c r="D98" s="218"/>
      <c r="E98" s="136"/>
      <c r="F98" s="137"/>
      <c r="G98" s="137"/>
      <c r="H98" s="138"/>
      <c r="I98" s="139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1"/>
      <c r="U98" s="142"/>
      <c r="V98" s="142"/>
      <c r="W98" s="142"/>
      <c r="X98" s="142"/>
      <c r="Y98" s="142"/>
      <c r="Z98" s="142"/>
      <c r="AA98" s="142"/>
      <c r="AB98" s="142"/>
      <c r="AC98" s="146"/>
      <c r="AD98" s="144"/>
      <c r="AE98" s="144"/>
      <c r="AF98" s="144"/>
      <c r="AG98" s="144"/>
      <c r="AH98" s="145"/>
      <c r="AI98" s="147"/>
      <c r="AJ98" s="148"/>
      <c r="AK98" s="149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"/>
      <c r="AX98" s="65">
        <f t="shared" si="81"/>
        <v>0</v>
      </c>
      <c r="AY98" s="133">
        <f t="shared" si="82"/>
        <v>0</v>
      </c>
      <c r="AZ98" s="247">
        <f t="shared" si="86"/>
        <v>0</v>
      </c>
      <c r="BA98" s="36"/>
      <c r="BB98" s="65">
        <f t="shared" si="83"/>
        <v>0</v>
      </c>
      <c r="BC98" s="133">
        <f t="shared" si="84"/>
        <v>0</v>
      </c>
      <c r="BD98" s="247">
        <f t="shared" si="87"/>
        <v>0</v>
      </c>
      <c r="BE98" s="26"/>
      <c r="BF98" s="65">
        <f t="shared" si="92"/>
        <v>0</v>
      </c>
      <c r="BG98" s="65">
        <f t="shared" si="93"/>
        <v>0</v>
      </c>
      <c r="BH98" s="65">
        <f t="shared" si="94"/>
        <v>0</v>
      </c>
      <c r="BI98" s="65">
        <f t="shared" si="95"/>
        <v>0</v>
      </c>
      <c r="BJ98" s="65">
        <f t="shared" si="96"/>
        <v>0</v>
      </c>
      <c r="BK98" s="65">
        <f t="shared" si="97"/>
        <v>0</v>
      </c>
      <c r="BL98" s="65">
        <f t="shared" si="98"/>
        <v>0</v>
      </c>
      <c r="BM98" s="65">
        <f t="shared" si="99"/>
        <v>0</v>
      </c>
      <c r="BN98" s="26">
        <f t="shared" si="88"/>
        <v>0</v>
      </c>
      <c r="BO98" s="56"/>
      <c r="BP98" s="26">
        <f t="shared" si="100"/>
        <v>0</v>
      </c>
      <c r="BQ98" s="26">
        <f t="shared" si="101"/>
        <v>0</v>
      </c>
      <c r="BR98" s="26">
        <f t="shared" si="102"/>
        <v>0</v>
      </c>
      <c r="BS98" s="26">
        <f t="shared" si="103"/>
        <v>0</v>
      </c>
      <c r="BT98" s="26">
        <f t="shared" si="104"/>
        <v>0</v>
      </c>
      <c r="BU98" s="26">
        <f t="shared" si="105"/>
        <v>0</v>
      </c>
      <c r="BV98" s="26">
        <f t="shared" si="106"/>
        <v>0</v>
      </c>
      <c r="BW98" s="26">
        <f t="shared" si="91"/>
        <v>0</v>
      </c>
      <c r="BX98" s="26">
        <f t="shared" si="89"/>
        <v>0</v>
      </c>
      <c r="BY98" s="26"/>
      <c r="BZ98" s="27">
        <f t="shared" si="85"/>
      </c>
      <c r="CA98" s="26"/>
      <c r="CB98" s="28">
        <f t="shared" si="107"/>
        <v>0</v>
      </c>
      <c r="CC98" s="26">
        <f t="shared" si="108"/>
        <v>0</v>
      </c>
      <c r="CD98" s="26">
        <f t="shared" si="109"/>
        <v>0</v>
      </c>
      <c r="CE98" s="26">
        <f t="shared" si="110"/>
        <v>0</v>
      </c>
      <c r="CF98" s="26">
        <f t="shared" si="111"/>
        <v>0</v>
      </c>
      <c r="CG98" s="26"/>
      <c r="CH98" s="133">
        <f t="shared" si="112"/>
        <v>0</v>
      </c>
      <c r="CI98" s="133">
        <f t="shared" si="113"/>
        <v>0</v>
      </c>
      <c r="CJ98" s="133">
        <f t="shared" si="114"/>
        <v>0</v>
      </c>
      <c r="CK98" s="133">
        <f t="shared" si="115"/>
        <v>0</v>
      </c>
      <c r="CL98" s="133">
        <f t="shared" si="116"/>
        <v>0</v>
      </c>
      <c r="CM98" s="133">
        <f t="shared" si="117"/>
        <v>0</v>
      </c>
      <c r="CN98" s="133">
        <f t="shared" si="118"/>
        <v>0</v>
      </c>
      <c r="CO98" s="133">
        <f t="shared" si="90"/>
        <v>0</v>
      </c>
      <c r="CP98" s="26"/>
      <c r="CQ98" s="26"/>
      <c r="CR98" s="26"/>
      <c r="CS98" s="45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</row>
    <row r="99" spans="1:124" ht="15.75">
      <c r="A99" s="135"/>
      <c r="B99" s="135"/>
      <c r="C99" s="218"/>
      <c r="D99" s="218"/>
      <c r="E99" s="136"/>
      <c r="F99" s="137"/>
      <c r="G99" s="137"/>
      <c r="H99" s="138"/>
      <c r="I99" s="139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1"/>
      <c r="U99" s="142"/>
      <c r="V99" s="142"/>
      <c r="W99" s="142"/>
      <c r="X99" s="142"/>
      <c r="Y99" s="142"/>
      <c r="Z99" s="142"/>
      <c r="AA99" s="142"/>
      <c r="AB99" s="142"/>
      <c r="AC99" s="146"/>
      <c r="AD99" s="144"/>
      <c r="AE99" s="144"/>
      <c r="AF99" s="144"/>
      <c r="AG99" s="144"/>
      <c r="AH99" s="145"/>
      <c r="AI99" s="147"/>
      <c r="AJ99" s="148"/>
      <c r="AK99" s="149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"/>
      <c r="AX99" s="65">
        <f t="shared" si="81"/>
        <v>0</v>
      </c>
      <c r="AY99" s="133">
        <f t="shared" si="82"/>
        <v>0</v>
      </c>
      <c r="AZ99" s="247">
        <f t="shared" si="86"/>
        <v>0</v>
      </c>
      <c r="BA99" s="36"/>
      <c r="BB99" s="65">
        <f t="shared" si="83"/>
        <v>0</v>
      </c>
      <c r="BC99" s="133">
        <f t="shared" si="84"/>
        <v>0</v>
      </c>
      <c r="BD99" s="247">
        <f t="shared" si="87"/>
        <v>0</v>
      </c>
      <c r="BE99" s="26"/>
      <c r="BF99" s="65">
        <f t="shared" si="92"/>
        <v>0</v>
      </c>
      <c r="BG99" s="65">
        <f t="shared" si="93"/>
        <v>0</v>
      </c>
      <c r="BH99" s="65">
        <f t="shared" si="94"/>
        <v>0</v>
      </c>
      <c r="BI99" s="65">
        <f t="shared" si="95"/>
        <v>0</v>
      </c>
      <c r="BJ99" s="65">
        <f t="shared" si="96"/>
        <v>0</v>
      </c>
      <c r="BK99" s="65">
        <f t="shared" si="97"/>
        <v>0</v>
      </c>
      <c r="BL99" s="65">
        <f t="shared" si="98"/>
        <v>0</v>
      </c>
      <c r="BM99" s="65">
        <f t="shared" si="99"/>
        <v>0</v>
      </c>
      <c r="BN99" s="26">
        <f t="shared" si="88"/>
        <v>0</v>
      </c>
      <c r="BO99" s="56"/>
      <c r="BP99" s="26">
        <f t="shared" si="100"/>
        <v>0</v>
      </c>
      <c r="BQ99" s="26">
        <f t="shared" si="101"/>
        <v>0</v>
      </c>
      <c r="BR99" s="26">
        <f t="shared" si="102"/>
        <v>0</v>
      </c>
      <c r="BS99" s="26">
        <f t="shared" si="103"/>
        <v>0</v>
      </c>
      <c r="BT99" s="26">
        <f t="shared" si="104"/>
        <v>0</v>
      </c>
      <c r="BU99" s="26">
        <f t="shared" si="105"/>
        <v>0</v>
      </c>
      <c r="BV99" s="26">
        <f t="shared" si="106"/>
        <v>0</v>
      </c>
      <c r="BW99" s="26">
        <f t="shared" si="91"/>
        <v>0</v>
      </c>
      <c r="BX99" s="26">
        <f t="shared" si="89"/>
        <v>0</v>
      </c>
      <c r="BY99" s="26"/>
      <c r="BZ99" s="27">
        <f t="shared" si="85"/>
      </c>
      <c r="CA99" s="26"/>
      <c r="CB99" s="28">
        <f t="shared" si="107"/>
        <v>0</v>
      </c>
      <c r="CC99" s="26">
        <f t="shared" si="108"/>
        <v>0</v>
      </c>
      <c r="CD99" s="26">
        <f t="shared" si="109"/>
        <v>0</v>
      </c>
      <c r="CE99" s="26">
        <f t="shared" si="110"/>
        <v>0</v>
      </c>
      <c r="CF99" s="26">
        <f t="shared" si="111"/>
        <v>0</v>
      </c>
      <c r="CG99" s="26"/>
      <c r="CH99" s="133">
        <f t="shared" si="112"/>
        <v>0</v>
      </c>
      <c r="CI99" s="133">
        <f t="shared" si="113"/>
        <v>0</v>
      </c>
      <c r="CJ99" s="133">
        <f t="shared" si="114"/>
        <v>0</v>
      </c>
      <c r="CK99" s="133">
        <f t="shared" si="115"/>
        <v>0</v>
      </c>
      <c r="CL99" s="133">
        <f t="shared" si="116"/>
        <v>0</v>
      </c>
      <c r="CM99" s="133">
        <f t="shared" si="117"/>
        <v>0</v>
      </c>
      <c r="CN99" s="133">
        <f t="shared" si="118"/>
        <v>0</v>
      </c>
      <c r="CO99" s="133">
        <f t="shared" si="90"/>
        <v>0</v>
      </c>
      <c r="CP99" s="26"/>
      <c r="CQ99" s="26"/>
      <c r="CR99" s="26"/>
      <c r="CS99" s="45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</row>
    <row r="100" spans="1:124" ht="15.75">
      <c r="A100" s="135"/>
      <c r="B100" s="135"/>
      <c r="C100" s="218"/>
      <c r="D100" s="218"/>
      <c r="E100" s="136"/>
      <c r="F100" s="137"/>
      <c r="G100" s="137"/>
      <c r="H100" s="138"/>
      <c r="I100" s="139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1"/>
      <c r="U100" s="142"/>
      <c r="V100" s="142"/>
      <c r="W100" s="142"/>
      <c r="X100" s="142"/>
      <c r="Y100" s="142"/>
      <c r="Z100" s="142"/>
      <c r="AA100" s="142"/>
      <c r="AB100" s="142"/>
      <c r="AC100" s="146"/>
      <c r="AD100" s="144"/>
      <c r="AE100" s="144"/>
      <c r="AF100" s="144"/>
      <c r="AG100" s="144"/>
      <c r="AH100" s="145"/>
      <c r="AI100" s="147"/>
      <c r="AJ100" s="148"/>
      <c r="AK100" s="149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"/>
      <c r="AX100" s="65">
        <f t="shared" si="81"/>
        <v>0</v>
      </c>
      <c r="AY100" s="133">
        <f t="shared" si="82"/>
        <v>0</v>
      </c>
      <c r="AZ100" s="247">
        <f t="shared" si="86"/>
        <v>0</v>
      </c>
      <c r="BA100" s="36"/>
      <c r="BB100" s="65">
        <f t="shared" si="83"/>
        <v>0</v>
      </c>
      <c r="BC100" s="133">
        <f t="shared" si="84"/>
        <v>0</v>
      </c>
      <c r="BD100" s="247">
        <f t="shared" si="87"/>
        <v>0</v>
      </c>
      <c r="BE100" s="26"/>
      <c r="BF100" s="65">
        <f t="shared" si="92"/>
        <v>0</v>
      </c>
      <c r="BG100" s="65">
        <f t="shared" si="93"/>
        <v>0</v>
      </c>
      <c r="BH100" s="65">
        <f t="shared" si="94"/>
        <v>0</v>
      </c>
      <c r="BI100" s="65">
        <f t="shared" si="95"/>
        <v>0</v>
      </c>
      <c r="BJ100" s="65">
        <f t="shared" si="96"/>
        <v>0</v>
      </c>
      <c r="BK100" s="65">
        <f t="shared" si="97"/>
        <v>0</v>
      </c>
      <c r="BL100" s="65">
        <f t="shared" si="98"/>
        <v>0</v>
      </c>
      <c r="BM100" s="65">
        <f t="shared" si="99"/>
        <v>0</v>
      </c>
      <c r="BN100" s="26">
        <f t="shared" si="88"/>
        <v>0</v>
      </c>
      <c r="BO100" s="56"/>
      <c r="BP100" s="26">
        <f t="shared" si="100"/>
        <v>0</v>
      </c>
      <c r="BQ100" s="26">
        <f t="shared" si="101"/>
        <v>0</v>
      </c>
      <c r="BR100" s="26">
        <f t="shared" si="102"/>
        <v>0</v>
      </c>
      <c r="BS100" s="26">
        <f t="shared" si="103"/>
        <v>0</v>
      </c>
      <c r="BT100" s="26">
        <f t="shared" si="104"/>
        <v>0</v>
      </c>
      <c r="BU100" s="26">
        <f t="shared" si="105"/>
        <v>0</v>
      </c>
      <c r="BV100" s="26">
        <f t="shared" si="106"/>
        <v>0</v>
      </c>
      <c r="BW100" s="26">
        <f t="shared" si="91"/>
        <v>0</v>
      </c>
      <c r="BX100" s="26">
        <f t="shared" si="89"/>
        <v>0</v>
      </c>
      <c r="BY100" s="26"/>
      <c r="BZ100" s="27">
        <f t="shared" si="85"/>
      </c>
      <c r="CA100" s="26"/>
      <c r="CB100" s="28">
        <f t="shared" si="107"/>
        <v>0</v>
      </c>
      <c r="CC100" s="26">
        <f t="shared" si="108"/>
        <v>0</v>
      </c>
      <c r="CD100" s="26">
        <f t="shared" si="109"/>
        <v>0</v>
      </c>
      <c r="CE100" s="26">
        <f t="shared" si="110"/>
        <v>0</v>
      </c>
      <c r="CF100" s="26">
        <f t="shared" si="111"/>
        <v>0</v>
      </c>
      <c r="CG100" s="26"/>
      <c r="CH100" s="133">
        <f t="shared" si="112"/>
        <v>0</v>
      </c>
      <c r="CI100" s="133">
        <f t="shared" si="113"/>
        <v>0</v>
      </c>
      <c r="CJ100" s="133">
        <f t="shared" si="114"/>
        <v>0</v>
      </c>
      <c r="CK100" s="133">
        <f t="shared" si="115"/>
        <v>0</v>
      </c>
      <c r="CL100" s="133">
        <f t="shared" si="116"/>
        <v>0</v>
      </c>
      <c r="CM100" s="133">
        <f t="shared" si="117"/>
        <v>0</v>
      </c>
      <c r="CN100" s="133">
        <f t="shared" si="118"/>
        <v>0</v>
      </c>
      <c r="CO100" s="133">
        <f t="shared" si="90"/>
        <v>0</v>
      </c>
      <c r="CP100" s="26"/>
      <c r="CQ100" s="26"/>
      <c r="CR100" s="26"/>
      <c r="CS100" s="45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</row>
    <row r="101" spans="1:124" ht="15.75">
      <c r="A101" s="135"/>
      <c r="B101" s="135"/>
      <c r="C101" s="218"/>
      <c r="D101" s="218"/>
      <c r="E101" s="136"/>
      <c r="F101" s="137"/>
      <c r="G101" s="137"/>
      <c r="H101" s="138"/>
      <c r="I101" s="139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1"/>
      <c r="U101" s="142"/>
      <c r="V101" s="142"/>
      <c r="W101" s="142"/>
      <c r="X101" s="142"/>
      <c r="Y101" s="142"/>
      <c r="Z101" s="142"/>
      <c r="AA101" s="142"/>
      <c r="AB101" s="142"/>
      <c r="AC101" s="146"/>
      <c r="AD101" s="144"/>
      <c r="AE101" s="144"/>
      <c r="AF101" s="144"/>
      <c r="AG101" s="144"/>
      <c r="AH101" s="145"/>
      <c r="AI101" s="147"/>
      <c r="AJ101" s="148"/>
      <c r="AK101" s="149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"/>
      <c r="AX101" s="65">
        <f aca="true" t="shared" si="119" ref="AX101:AX132">IF(B101="",0,IF(AND(AZ101&lt;&gt;"",AZ101=0),0,1))</f>
        <v>0</v>
      </c>
      <c r="AY101" s="133">
        <f aca="true" t="shared" si="120" ref="AY101:AY132">IF(B101="",0,IF(AND(B101&lt;&gt;"",1&gt;=AB101&lt;=5),0,IF(AND(B101&lt;&gt;"",AB101=""),"沒有回答",0)))</f>
        <v>0</v>
      </c>
      <c r="AZ101" s="247">
        <f t="shared" si="86"/>
        <v>0</v>
      </c>
      <c r="BA101" s="36"/>
      <c r="BB101" s="65">
        <f aca="true" t="shared" si="121" ref="BB101:BB132">IF(B101="",0,IF(AND(BD101&lt;&gt;"",BD101=0),0,1))</f>
        <v>0</v>
      </c>
      <c r="BC101" s="133">
        <f aca="true" t="shared" si="122" ref="BC101:BC132">IF(B101="",0,IF(AND(B101&lt;&gt;"",1&gt;=AC101&lt;=5),0,IF(AND(B101&lt;&gt;"",AC101=""),"沒有回答",0)))</f>
        <v>0</v>
      </c>
      <c r="BD101" s="247">
        <f t="shared" si="87"/>
        <v>0</v>
      </c>
      <c r="BE101" s="26"/>
      <c r="BF101" s="65">
        <f t="shared" si="92"/>
        <v>0</v>
      </c>
      <c r="BG101" s="65">
        <f t="shared" si="93"/>
        <v>0</v>
      </c>
      <c r="BH101" s="65">
        <f t="shared" si="94"/>
        <v>0</v>
      </c>
      <c r="BI101" s="65">
        <f t="shared" si="95"/>
        <v>0</v>
      </c>
      <c r="BJ101" s="65">
        <f t="shared" si="96"/>
        <v>0</v>
      </c>
      <c r="BK101" s="65">
        <f t="shared" si="97"/>
        <v>0</v>
      </c>
      <c r="BL101" s="65">
        <f t="shared" si="98"/>
        <v>0</v>
      </c>
      <c r="BM101" s="65">
        <f t="shared" si="99"/>
        <v>0</v>
      </c>
      <c r="BN101" s="26">
        <f t="shared" si="88"/>
        <v>0</v>
      </c>
      <c r="BO101" s="56"/>
      <c r="BP101" s="26">
        <f t="shared" si="100"/>
        <v>0</v>
      </c>
      <c r="BQ101" s="26">
        <f t="shared" si="101"/>
        <v>0</v>
      </c>
      <c r="BR101" s="26">
        <f t="shared" si="102"/>
        <v>0</v>
      </c>
      <c r="BS101" s="26">
        <f t="shared" si="103"/>
        <v>0</v>
      </c>
      <c r="BT101" s="26">
        <f t="shared" si="104"/>
        <v>0</v>
      </c>
      <c r="BU101" s="26">
        <f t="shared" si="105"/>
        <v>0</v>
      </c>
      <c r="BV101" s="26">
        <f t="shared" si="106"/>
        <v>0</v>
      </c>
      <c r="BW101" s="26">
        <f t="shared" si="91"/>
        <v>0</v>
      </c>
      <c r="BX101" s="26">
        <f t="shared" si="89"/>
        <v>0</v>
      </c>
      <c r="BY101" s="26"/>
      <c r="BZ101" s="27">
        <f aca="true" t="shared" si="123" ref="BZ101:BZ132">IF(BN101=0,"",BX101/BN101)</f>
      </c>
      <c r="CA101" s="26"/>
      <c r="CB101" s="28">
        <f t="shared" si="107"/>
        <v>0</v>
      </c>
      <c r="CC101" s="26">
        <f t="shared" si="108"/>
        <v>0</v>
      </c>
      <c r="CD101" s="26">
        <f t="shared" si="109"/>
        <v>0</v>
      </c>
      <c r="CE101" s="26">
        <f t="shared" si="110"/>
        <v>0</v>
      </c>
      <c r="CF101" s="26">
        <f t="shared" si="111"/>
        <v>0</v>
      </c>
      <c r="CG101" s="26"/>
      <c r="CH101" s="133">
        <f t="shared" si="112"/>
        <v>0</v>
      </c>
      <c r="CI101" s="133">
        <f t="shared" si="113"/>
        <v>0</v>
      </c>
      <c r="CJ101" s="133">
        <f t="shared" si="114"/>
        <v>0</v>
      </c>
      <c r="CK101" s="133">
        <f t="shared" si="115"/>
        <v>0</v>
      </c>
      <c r="CL101" s="133">
        <f t="shared" si="116"/>
        <v>0</v>
      </c>
      <c r="CM101" s="133">
        <f t="shared" si="117"/>
        <v>0</v>
      </c>
      <c r="CN101" s="133">
        <f t="shared" si="118"/>
        <v>0</v>
      </c>
      <c r="CO101" s="133">
        <f t="shared" si="90"/>
        <v>0</v>
      </c>
      <c r="CP101" s="26"/>
      <c r="CQ101" s="26"/>
      <c r="CR101" s="26"/>
      <c r="CS101" s="45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</row>
    <row r="102" spans="1:124" ht="15.75">
      <c r="A102" s="135"/>
      <c r="B102" s="135"/>
      <c r="C102" s="218"/>
      <c r="D102" s="218"/>
      <c r="E102" s="136"/>
      <c r="F102" s="137"/>
      <c r="G102" s="137"/>
      <c r="H102" s="138"/>
      <c r="I102" s="139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1"/>
      <c r="U102" s="142"/>
      <c r="V102" s="142"/>
      <c r="W102" s="142"/>
      <c r="X102" s="142"/>
      <c r="Y102" s="142"/>
      <c r="Z102" s="142"/>
      <c r="AA102" s="142"/>
      <c r="AB102" s="142"/>
      <c r="AC102" s="146"/>
      <c r="AD102" s="144"/>
      <c r="AE102" s="144"/>
      <c r="AF102" s="144"/>
      <c r="AG102" s="144"/>
      <c r="AH102" s="145"/>
      <c r="AI102" s="147"/>
      <c r="AJ102" s="148"/>
      <c r="AK102" s="149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"/>
      <c r="AX102" s="65">
        <f t="shared" si="119"/>
        <v>0</v>
      </c>
      <c r="AY102" s="133">
        <f t="shared" si="120"/>
        <v>0</v>
      </c>
      <c r="AZ102" s="247">
        <f t="shared" si="86"/>
        <v>0</v>
      </c>
      <c r="BA102" s="36"/>
      <c r="BB102" s="65">
        <f t="shared" si="121"/>
        <v>0</v>
      </c>
      <c r="BC102" s="133">
        <f t="shared" si="122"/>
        <v>0</v>
      </c>
      <c r="BD102" s="247">
        <f t="shared" si="87"/>
        <v>0</v>
      </c>
      <c r="BE102" s="26"/>
      <c r="BF102" s="65">
        <f t="shared" si="92"/>
        <v>0</v>
      </c>
      <c r="BG102" s="65">
        <f t="shared" si="93"/>
        <v>0</v>
      </c>
      <c r="BH102" s="65">
        <f t="shared" si="94"/>
        <v>0</v>
      </c>
      <c r="BI102" s="65">
        <f t="shared" si="95"/>
        <v>0</v>
      </c>
      <c r="BJ102" s="65">
        <f t="shared" si="96"/>
        <v>0</v>
      </c>
      <c r="BK102" s="65">
        <f t="shared" si="97"/>
        <v>0</v>
      </c>
      <c r="BL102" s="65">
        <f t="shared" si="98"/>
        <v>0</v>
      </c>
      <c r="BM102" s="65">
        <f t="shared" si="99"/>
        <v>0</v>
      </c>
      <c r="BN102" s="26">
        <f t="shared" si="88"/>
        <v>0</v>
      </c>
      <c r="BO102" s="56"/>
      <c r="BP102" s="26">
        <f t="shared" si="100"/>
        <v>0</v>
      </c>
      <c r="BQ102" s="26">
        <f t="shared" si="101"/>
        <v>0</v>
      </c>
      <c r="BR102" s="26">
        <f t="shared" si="102"/>
        <v>0</v>
      </c>
      <c r="BS102" s="26">
        <f t="shared" si="103"/>
        <v>0</v>
      </c>
      <c r="BT102" s="26">
        <f t="shared" si="104"/>
        <v>0</v>
      </c>
      <c r="BU102" s="26">
        <f t="shared" si="105"/>
        <v>0</v>
      </c>
      <c r="BV102" s="26">
        <f t="shared" si="106"/>
        <v>0</v>
      </c>
      <c r="BW102" s="26">
        <f t="shared" si="91"/>
        <v>0</v>
      </c>
      <c r="BX102" s="26">
        <f t="shared" si="89"/>
        <v>0</v>
      </c>
      <c r="BY102" s="26"/>
      <c r="BZ102" s="27">
        <f t="shared" si="123"/>
      </c>
      <c r="CA102" s="26"/>
      <c r="CB102" s="28">
        <f t="shared" si="107"/>
        <v>0</v>
      </c>
      <c r="CC102" s="26">
        <f t="shared" si="108"/>
        <v>0</v>
      </c>
      <c r="CD102" s="26">
        <f t="shared" si="109"/>
        <v>0</v>
      </c>
      <c r="CE102" s="26">
        <f t="shared" si="110"/>
        <v>0</v>
      </c>
      <c r="CF102" s="26">
        <f t="shared" si="111"/>
        <v>0</v>
      </c>
      <c r="CG102" s="26"/>
      <c r="CH102" s="133">
        <f t="shared" si="112"/>
        <v>0</v>
      </c>
      <c r="CI102" s="133">
        <f t="shared" si="113"/>
        <v>0</v>
      </c>
      <c r="CJ102" s="133">
        <f t="shared" si="114"/>
        <v>0</v>
      </c>
      <c r="CK102" s="133">
        <f t="shared" si="115"/>
        <v>0</v>
      </c>
      <c r="CL102" s="133">
        <f t="shared" si="116"/>
        <v>0</v>
      </c>
      <c r="CM102" s="133">
        <f t="shared" si="117"/>
        <v>0</v>
      </c>
      <c r="CN102" s="133">
        <f t="shared" si="118"/>
        <v>0</v>
      </c>
      <c r="CO102" s="133">
        <f t="shared" si="90"/>
        <v>0</v>
      </c>
      <c r="CP102" s="26"/>
      <c r="CQ102" s="26"/>
      <c r="CR102" s="26"/>
      <c r="CS102" s="45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</row>
    <row r="103" spans="1:124" ht="15.75">
      <c r="A103" s="135"/>
      <c r="B103" s="135"/>
      <c r="C103" s="218"/>
      <c r="D103" s="218"/>
      <c r="E103" s="136"/>
      <c r="F103" s="137"/>
      <c r="G103" s="137"/>
      <c r="H103" s="138"/>
      <c r="I103" s="139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1"/>
      <c r="U103" s="142"/>
      <c r="V103" s="142"/>
      <c r="W103" s="142"/>
      <c r="X103" s="142"/>
      <c r="Y103" s="142"/>
      <c r="Z103" s="142"/>
      <c r="AA103" s="142"/>
      <c r="AB103" s="142"/>
      <c r="AC103" s="146"/>
      <c r="AD103" s="144"/>
      <c r="AE103" s="144"/>
      <c r="AF103" s="144"/>
      <c r="AG103" s="144"/>
      <c r="AH103" s="145"/>
      <c r="AI103" s="147"/>
      <c r="AJ103" s="148"/>
      <c r="AK103" s="149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"/>
      <c r="AX103" s="65">
        <f t="shared" si="119"/>
        <v>0</v>
      </c>
      <c r="AY103" s="133">
        <f t="shared" si="120"/>
        <v>0</v>
      </c>
      <c r="AZ103" s="247">
        <f t="shared" si="86"/>
        <v>0</v>
      </c>
      <c r="BA103" s="36"/>
      <c r="BB103" s="65">
        <f t="shared" si="121"/>
        <v>0</v>
      </c>
      <c r="BC103" s="133">
        <f t="shared" si="122"/>
        <v>0</v>
      </c>
      <c r="BD103" s="247">
        <f t="shared" si="87"/>
        <v>0</v>
      </c>
      <c r="BE103" s="26"/>
      <c r="BF103" s="65">
        <f t="shared" si="92"/>
        <v>0</v>
      </c>
      <c r="BG103" s="65">
        <f t="shared" si="93"/>
        <v>0</v>
      </c>
      <c r="BH103" s="65">
        <f t="shared" si="94"/>
        <v>0</v>
      </c>
      <c r="BI103" s="65">
        <f t="shared" si="95"/>
        <v>0</v>
      </c>
      <c r="BJ103" s="65">
        <f t="shared" si="96"/>
        <v>0</v>
      </c>
      <c r="BK103" s="65">
        <f t="shared" si="97"/>
        <v>0</v>
      </c>
      <c r="BL103" s="65">
        <f t="shared" si="98"/>
        <v>0</v>
      </c>
      <c r="BM103" s="65">
        <f t="shared" si="99"/>
        <v>0</v>
      </c>
      <c r="BN103" s="26">
        <f t="shared" si="88"/>
        <v>0</v>
      </c>
      <c r="BO103" s="56"/>
      <c r="BP103" s="26">
        <f t="shared" si="100"/>
        <v>0</v>
      </c>
      <c r="BQ103" s="26">
        <f t="shared" si="101"/>
        <v>0</v>
      </c>
      <c r="BR103" s="26">
        <f t="shared" si="102"/>
        <v>0</v>
      </c>
      <c r="BS103" s="26">
        <f t="shared" si="103"/>
        <v>0</v>
      </c>
      <c r="BT103" s="26">
        <f t="shared" si="104"/>
        <v>0</v>
      </c>
      <c r="BU103" s="26">
        <f t="shared" si="105"/>
        <v>0</v>
      </c>
      <c r="BV103" s="26">
        <f t="shared" si="106"/>
        <v>0</v>
      </c>
      <c r="BW103" s="26">
        <f t="shared" si="91"/>
        <v>0</v>
      </c>
      <c r="BX103" s="26">
        <f t="shared" si="89"/>
        <v>0</v>
      </c>
      <c r="BY103" s="26"/>
      <c r="BZ103" s="27">
        <f t="shared" si="123"/>
      </c>
      <c r="CA103" s="26"/>
      <c r="CB103" s="28">
        <f t="shared" si="107"/>
        <v>0</v>
      </c>
      <c r="CC103" s="26">
        <f t="shared" si="108"/>
        <v>0</v>
      </c>
      <c r="CD103" s="26">
        <f t="shared" si="109"/>
        <v>0</v>
      </c>
      <c r="CE103" s="26">
        <f t="shared" si="110"/>
        <v>0</v>
      </c>
      <c r="CF103" s="26">
        <f t="shared" si="111"/>
        <v>0</v>
      </c>
      <c r="CG103" s="26"/>
      <c r="CH103" s="133">
        <f t="shared" si="112"/>
        <v>0</v>
      </c>
      <c r="CI103" s="133">
        <f t="shared" si="113"/>
        <v>0</v>
      </c>
      <c r="CJ103" s="133">
        <f t="shared" si="114"/>
        <v>0</v>
      </c>
      <c r="CK103" s="133">
        <f t="shared" si="115"/>
        <v>0</v>
      </c>
      <c r="CL103" s="133">
        <f t="shared" si="116"/>
        <v>0</v>
      </c>
      <c r="CM103" s="133">
        <f t="shared" si="117"/>
        <v>0</v>
      </c>
      <c r="CN103" s="133">
        <f t="shared" si="118"/>
        <v>0</v>
      </c>
      <c r="CO103" s="133">
        <f t="shared" si="90"/>
        <v>0</v>
      </c>
      <c r="CP103" s="26"/>
      <c r="CQ103" s="26"/>
      <c r="CR103" s="26"/>
      <c r="CS103" s="45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</row>
    <row r="104" spans="1:124" ht="15.75">
      <c r="A104" s="135"/>
      <c r="B104" s="135"/>
      <c r="C104" s="218"/>
      <c r="D104" s="218"/>
      <c r="E104" s="136"/>
      <c r="F104" s="137"/>
      <c r="G104" s="137"/>
      <c r="H104" s="138"/>
      <c r="I104" s="139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1"/>
      <c r="U104" s="142"/>
      <c r="V104" s="142"/>
      <c r="W104" s="142"/>
      <c r="X104" s="142"/>
      <c r="Y104" s="142"/>
      <c r="Z104" s="142"/>
      <c r="AA104" s="142"/>
      <c r="AB104" s="142"/>
      <c r="AC104" s="146"/>
      <c r="AD104" s="144"/>
      <c r="AE104" s="144"/>
      <c r="AF104" s="144"/>
      <c r="AG104" s="144"/>
      <c r="AH104" s="145"/>
      <c r="AI104" s="147"/>
      <c r="AJ104" s="148"/>
      <c r="AK104" s="149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"/>
      <c r="AX104" s="65">
        <f t="shared" si="119"/>
        <v>0</v>
      </c>
      <c r="AY104" s="133">
        <f t="shared" si="120"/>
        <v>0</v>
      </c>
      <c r="AZ104" s="247">
        <f t="shared" si="86"/>
        <v>0</v>
      </c>
      <c r="BA104" s="36"/>
      <c r="BB104" s="65">
        <f t="shared" si="121"/>
        <v>0</v>
      </c>
      <c r="BC104" s="133">
        <f t="shared" si="122"/>
        <v>0</v>
      </c>
      <c r="BD104" s="247">
        <f t="shared" si="87"/>
        <v>0</v>
      </c>
      <c r="BE104" s="26"/>
      <c r="BF104" s="65">
        <f t="shared" si="92"/>
        <v>0</v>
      </c>
      <c r="BG104" s="65">
        <f t="shared" si="93"/>
        <v>0</v>
      </c>
      <c r="BH104" s="65">
        <f t="shared" si="94"/>
        <v>0</v>
      </c>
      <c r="BI104" s="65">
        <f t="shared" si="95"/>
        <v>0</v>
      </c>
      <c r="BJ104" s="65">
        <f t="shared" si="96"/>
        <v>0</v>
      </c>
      <c r="BK104" s="65">
        <f t="shared" si="97"/>
        <v>0</v>
      </c>
      <c r="BL104" s="65">
        <f t="shared" si="98"/>
        <v>0</v>
      </c>
      <c r="BM104" s="65">
        <f t="shared" si="99"/>
        <v>0</v>
      </c>
      <c r="BN104" s="26">
        <f t="shared" si="88"/>
        <v>0</v>
      </c>
      <c r="BO104" s="56"/>
      <c r="BP104" s="26">
        <f t="shared" si="100"/>
        <v>0</v>
      </c>
      <c r="BQ104" s="26">
        <f t="shared" si="101"/>
        <v>0</v>
      </c>
      <c r="BR104" s="26">
        <f t="shared" si="102"/>
        <v>0</v>
      </c>
      <c r="BS104" s="26">
        <f t="shared" si="103"/>
        <v>0</v>
      </c>
      <c r="BT104" s="26">
        <f t="shared" si="104"/>
        <v>0</v>
      </c>
      <c r="BU104" s="26">
        <f t="shared" si="105"/>
        <v>0</v>
      </c>
      <c r="BV104" s="26">
        <f t="shared" si="106"/>
        <v>0</v>
      </c>
      <c r="BW104" s="26">
        <f t="shared" si="91"/>
        <v>0</v>
      </c>
      <c r="BX104" s="26">
        <f t="shared" si="89"/>
        <v>0</v>
      </c>
      <c r="BY104" s="26"/>
      <c r="BZ104" s="27">
        <f t="shared" si="123"/>
      </c>
      <c r="CA104" s="26"/>
      <c r="CB104" s="28">
        <f t="shared" si="107"/>
        <v>0</v>
      </c>
      <c r="CC104" s="26">
        <f t="shared" si="108"/>
        <v>0</v>
      </c>
      <c r="CD104" s="26">
        <f t="shared" si="109"/>
        <v>0</v>
      </c>
      <c r="CE104" s="26">
        <f t="shared" si="110"/>
        <v>0</v>
      </c>
      <c r="CF104" s="26">
        <f t="shared" si="111"/>
        <v>0</v>
      </c>
      <c r="CG104" s="26"/>
      <c r="CH104" s="133">
        <f t="shared" si="112"/>
        <v>0</v>
      </c>
      <c r="CI104" s="133">
        <f t="shared" si="113"/>
        <v>0</v>
      </c>
      <c r="CJ104" s="133">
        <f t="shared" si="114"/>
        <v>0</v>
      </c>
      <c r="CK104" s="133">
        <f t="shared" si="115"/>
        <v>0</v>
      </c>
      <c r="CL104" s="133">
        <f t="shared" si="116"/>
        <v>0</v>
      </c>
      <c r="CM104" s="133">
        <f t="shared" si="117"/>
        <v>0</v>
      </c>
      <c r="CN104" s="133">
        <f t="shared" si="118"/>
        <v>0</v>
      </c>
      <c r="CO104" s="133">
        <f t="shared" si="90"/>
        <v>0</v>
      </c>
      <c r="CP104" s="26"/>
      <c r="CQ104" s="26"/>
      <c r="CR104" s="26"/>
      <c r="CS104" s="45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</row>
    <row r="105" spans="1:124" ht="15.75">
      <c r="A105" s="135"/>
      <c r="B105" s="135"/>
      <c r="C105" s="218"/>
      <c r="D105" s="218"/>
      <c r="E105" s="136"/>
      <c r="F105" s="137"/>
      <c r="G105" s="137"/>
      <c r="H105" s="138"/>
      <c r="I105" s="139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1"/>
      <c r="U105" s="142"/>
      <c r="V105" s="142"/>
      <c r="W105" s="142"/>
      <c r="X105" s="142"/>
      <c r="Y105" s="142"/>
      <c r="Z105" s="142"/>
      <c r="AA105" s="142"/>
      <c r="AB105" s="142"/>
      <c r="AC105" s="146"/>
      <c r="AD105" s="144"/>
      <c r="AE105" s="144"/>
      <c r="AF105" s="144"/>
      <c r="AG105" s="144"/>
      <c r="AH105" s="145"/>
      <c r="AI105" s="147"/>
      <c r="AJ105" s="148"/>
      <c r="AK105" s="149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"/>
      <c r="AX105" s="65">
        <f t="shared" si="119"/>
        <v>0</v>
      </c>
      <c r="AY105" s="133">
        <f t="shared" si="120"/>
        <v>0</v>
      </c>
      <c r="AZ105" s="247">
        <f t="shared" si="86"/>
        <v>0</v>
      </c>
      <c r="BA105" s="36"/>
      <c r="BB105" s="65">
        <f t="shared" si="121"/>
        <v>0</v>
      </c>
      <c r="BC105" s="133">
        <f t="shared" si="122"/>
        <v>0</v>
      </c>
      <c r="BD105" s="247">
        <f t="shared" si="87"/>
        <v>0</v>
      </c>
      <c r="BE105" s="26"/>
      <c r="BF105" s="65">
        <f t="shared" si="92"/>
        <v>0</v>
      </c>
      <c r="BG105" s="65">
        <f t="shared" si="93"/>
        <v>0</v>
      </c>
      <c r="BH105" s="65">
        <f t="shared" si="94"/>
        <v>0</v>
      </c>
      <c r="BI105" s="65">
        <f t="shared" si="95"/>
        <v>0</v>
      </c>
      <c r="BJ105" s="65">
        <f t="shared" si="96"/>
        <v>0</v>
      </c>
      <c r="BK105" s="65">
        <f t="shared" si="97"/>
        <v>0</v>
      </c>
      <c r="BL105" s="65">
        <f t="shared" si="98"/>
        <v>0</v>
      </c>
      <c r="BM105" s="65">
        <f t="shared" si="99"/>
        <v>0</v>
      </c>
      <c r="BN105" s="26">
        <f t="shared" si="88"/>
        <v>0</v>
      </c>
      <c r="BO105" s="56"/>
      <c r="BP105" s="26">
        <f t="shared" si="100"/>
        <v>0</v>
      </c>
      <c r="BQ105" s="26">
        <f t="shared" si="101"/>
        <v>0</v>
      </c>
      <c r="BR105" s="26">
        <f t="shared" si="102"/>
        <v>0</v>
      </c>
      <c r="BS105" s="26">
        <f t="shared" si="103"/>
        <v>0</v>
      </c>
      <c r="BT105" s="26">
        <f t="shared" si="104"/>
        <v>0</v>
      </c>
      <c r="BU105" s="26">
        <f t="shared" si="105"/>
        <v>0</v>
      </c>
      <c r="BV105" s="26">
        <f t="shared" si="106"/>
        <v>0</v>
      </c>
      <c r="BW105" s="26">
        <f t="shared" si="91"/>
        <v>0</v>
      </c>
      <c r="BX105" s="26">
        <f t="shared" si="89"/>
        <v>0</v>
      </c>
      <c r="BY105" s="26"/>
      <c r="BZ105" s="27">
        <f t="shared" si="123"/>
      </c>
      <c r="CA105" s="26"/>
      <c r="CB105" s="28">
        <f t="shared" si="107"/>
        <v>0</v>
      </c>
      <c r="CC105" s="26">
        <f t="shared" si="108"/>
        <v>0</v>
      </c>
      <c r="CD105" s="26">
        <f t="shared" si="109"/>
        <v>0</v>
      </c>
      <c r="CE105" s="26">
        <f t="shared" si="110"/>
        <v>0</v>
      </c>
      <c r="CF105" s="26">
        <f t="shared" si="111"/>
        <v>0</v>
      </c>
      <c r="CG105" s="26"/>
      <c r="CH105" s="133">
        <f t="shared" si="112"/>
        <v>0</v>
      </c>
      <c r="CI105" s="133">
        <f t="shared" si="113"/>
        <v>0</v>
      </c>
      <c r="CJ105" s="133">
        <f t="shared" si="114"/>
        <v>0</v>
      </c>
      <c r="CK105" s="133">
        <f t="shared" si="115"/>
        <v>0</v>
      </c>
      <c r="CL105" s="133">
        <f t="shared" si="116"/>
        <v>0</v>
      </c>
      <c r="CM105" s="133">
        <f t="shared" si="117"/>
        <v>0</v>
      </c>
      <c r="CN105" s="133">
        <f t="shared" si="118"/>
        <v>0</v>
      </c>
      <c r="CO105" s="133">
        <f t="shared" si="90"/>
        <v>0</v>
      </c>
      <c r="CP105" s="26"/>
      <c r="CQ105" s="26"/>
      <c r="CR105" s="26"/>
      <c r="CS105" s="45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</row>
    <row r="106" spans="1:124" ht="15.75">
      <c r="A106" s="135"/>
      <c r="B106" s="135"/>
      <c r="C106" s="218"/>
      <c r="D106" s="218"/>
      <c r="E106" s="136"/>
      <c r="F106" s="137"/>
      <c r="G106" s="137"/>
      <c r="H106" s="138"/>
      <c r="I106" s="139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1"/>
      <c r="U106" s="142"/>
      <c r="V106" s="142"/>
      <c r="W106" s="142"/>
      <c r="X106" s="142"/>
      <c r="Y106" s="142"/>
      <c r="Z106" s="142"/>
      <c r="AA106" s="142"/>
      <c r="AB106" s="142"/>
      <c r="AC106" s="146"/>
      <c r="AD106" s="144"/>
      <c r="AE106" s="144"/>
      <c r="AF106" s="144"/>
      <c r="AG106" s="144"/>
      <c r="AH106" s="145"/>
      <c r="AI106" s="147"/>
      <c r="AJ106" s="148"/>
      <c r="AK106" s="149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"/>
      <c r="AX106" s="65">
        <f t="shared" si="119"/>
        <v>0</v>
      </c>
      <c r="AY106" s="133">
        <f t="shared" si="120"/>
        <v>0</v>
      </c>
      <c r="AZ106" s="247">
        <f t="shared" si="86"/>
        <v>0</v>
      </c>
      <c r="BA106" s="36"/>
      <c r="BB106" s="65">
        <f t="shared" si="121"/>
        <v>0</v>
      </c>
      <c r="BC106" s="133">
        <f t="shared" si="122"/>
        <v>0</v>
      </c>
      <c r="BD106" s="247">
        <f t="shared" si="87"/>
        <v>0</v>
      </c>
      <c r="BE106" s="26"/>
      <c r="BF106" s="65">
        <f t="shared" si="92"/>
        <v>0</v>
      </c>
      <c r="BG106" s="65">
        <f t="shared" si="93"/>
        <v>0</v>
      </c>
      <c r="BH106" s="65">
        <f t="shared" si="94"/>
        <v>0</v>
      </c>
      <c r="BI106" s="65">
        <f t="shared" si="95"/>
        <v>0</v>
      </c>
      <c r="BJ106" s="65">
        <f t="shared" si="96"/>
        <v>0</v>
      </c>
      <c r="BK106" s="65">
        <f t="shared" si="97"/>
        <v>0</v>
      </c>
      <c r="BL106" s="65">
        <f t="shared" si="98"/>
        <v>0</v>
      </c>
      <c r="BM106" s="65">
        <f t="shared" si="99"/>
        <v>0</v>
      </c>
      <c r="BN106" s="26">
        <f t="shared" si="88"/>
        <v>0</v>
      </c>
      <c r="BO106" s="56"/>
      <c r="BP106" s="26">
        <f t="shared" si="100"/>
        <v>0</v>
      </c>
      <c r="BQ106" s="26">
        <f t="shared" si="101"/>
        <v>0</v>
      </c>
      <c r="BR106" s="26">
        <f t="shared" si="102"/>
        <v>0</v>
      </c>
      <c r="BS106" s="26">
        <f t="shared" si="103"/>
        <v>0</v>
      </c>
      <c r="BT106" s="26">
        <f t="shared" si="104"/>
        <v>0</v>
      </c>
      <c r="BU106" s="26">
        <f t="shared" si="105"/>
        <v>0</v>
      </c>
      <c r="BV106" s="26">
        <f t="shared" si="106"/>
        <v>0</v>
      </c>
      <c r="BW106" s="26">
        <f t="shared" si="91"/>
        <v>0</v>
      </c>
      <c r="BX106" s="26">
        <f t="shared" si="89"/>
        <v>0</v>
      </c>
      <c r="BY106" s="26"/>
      <c r="BZ106" s="27">
        <f t="shared" si="123"/>
      </c>
      <c r="CA106" s="26"/>
      <c r="CB106" s="28">
        <f t="shared" si="107"/>
        <v>0</v>
      </c>
      <c r="CC106" s="26">
        <f t="shared" si="108"/>
        <v>0</v>
      </c>
      <c r="CD106" s="26">
        <f t="shared" si="109"/>
        <v>0</v>
      </c>
      <c r="CE106" s="26">
        <f t="shared" si="110"/>
        <v>0</v>
      </c>
      <c r="CF106" s="26">
        <f t="shared" si="111"/>
        <v>0</v>
      </c>
      <c r="CG106" s="26"/>
      <c r="CH106" s="133">
        <f t="shared" si="112"/>
        <v>0</v>
      </c>
      <c r="CI106" s="133">
        <f t="shared" si="113"/>
        <v>0</v>
      </c>
      <c r="CJ106" s="133">
        <f t="shared" si="114"/>
        <v>0</v>
      </c>
      <c r="CK106" s="133">
        <f t="shared" si="115"/>
        <v>0</v>
      </c>
      <c r="CL106" s="133">
        <f t="shared" si="116"/>
        <v>0</v>
      </c>
      <c r="CM106" s="133">
        <f t="shared" si="117"/>
        <v>0</v>
      </c>
      <c r="CN106" s="133">
        <f t="shared" si="118"/>
        <v>0</v>
      </c>
      <c r="CO106" s="133">
        <f t="shared" si="90"/>
        <v>0</v>
      </c>
      <c r="CP106" s="26"/>
      <c r="CQ106" s="26"/>
      <c r="CR106" s="26"/>
      <c r="CS106" s="45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</row>
    <row r="107" spans="1:124" ht="15.75">
      <c r="A107" s="135"/>
      <c r="B107" s="135"/>
      <c r="C107" s="218"/>
      <c r="D107" s="218"/>
      <c r="E107" s="136"/>
      <c r="F107" s="137"/>
      <c r="G107" s="137"/>
      <c r="H107" s="138"/>
      <c r="I107" s="139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1"/>
      <c r="U107" s="142"/>
      <c r="V107" s="142"/>
      <c r="W107" s="142"/>
      <c r="X107" s="142"/>
      <c r="Y107" s="142"/>
      <c r="Z107" s="142"/>
      <c r="AA107" s="142"/>
      <c r="AB107" s="142"/>
      <c r="AC107" s="146"/>
      <c r="AD107" s="144"/>
      <c r="AE107" s="144"/>
      <c r="AF107" s="144"/>
      <c r="AG107" s="144"/>
      <c r="AH107" s="145"/>
      <c r="AI107" s="147"/>
      <c r="AJ107" s="148"/>
      <c r="AK107" s="149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"/>
      <c r="AX107" s="65">
        <f t="shared" si="119"/>
        <v>0</v>
      </c>
      <c r="AY107" s="133">
        <f t="shared" si="120"/>
        <v>0</v>
      </c>
      <c r="AZ107" s="247">
        <f t="shared" si="86"/>
        <v>0</v>
      </c>
      <c r="BA107" s="36"/>
      <c r="BB107" s="65">
        <f t="shared" si="121"/>
        <v>0</v>
      </c>
      <c r="BC107" s="133">
        <f t="shared" si="122"/>
        <v>0</v>
      </c>
      <c r="BD107" s="247">
        <f t="shared" si="87"/>
        <v>0</v>
      </c>
      <c r="BE107" s="26"/>
      <c r="BF107" s="65">
        <f t="shared" si="92"/>
        <v>0</v>
      </c>
      <c r="BG107" s="65">
        <f t="shared" si="93"/>
        <v>0</v>
      </c>
      <c r="BH107" s="65">
        <f t="shared" si="94"/>
        <v>0</v>
      </c>
      <c r="BI107" s="65">
        <f t="shared" si="95"/>
        <v>0</v>
      </c>
      <c r="BJ107" s="65">
        <f t="shared" si="96"/>
        <v>0</v>
      </c>
      <c r="BK107" s="65">
        <f t="shared" si="97"/>
        <v>0</v>
      </c>
      <c r="BL107" s="65">
        <f t="shared" si="98"/>
        <v>0</v>
      </c>
      <c r="BM107" s="65">
        <f t="shared" si="99"/>
        <v>0</v>
      </c>
      <c r="BN107" s="26">
        <f t="shared" si="88"/>
        <v>0</v>
      </c>
      <c r="BO107" s="56"/>
      <c r="BP107" s="26">
        <f t="shared" si="100"/>
        <v>0</v>
      </c>
      <c r="BQ107" s="26">
        <f t="shared" si="101"/>
        <v>0</v>
      </c>
      <c r="BR107" s="26">
        <f t="shared" si="102"/>
        <v>0</v>
      </c>
      <c r="BS107" s="26">
        <f t="shared" si="103"/>
        <v>0</v>
      </c>
      <c r="BT107" s="26">
        <f t="shared" si="104"/>
        <v>0</v>
      </c>
      <c r="BU107" s="26">
        <f t="shared" si="105"/>
        <v>0</v>
      </c>
      <c r="BV107" s="26">
        <f t="shared" si="106"/>
        <v>0</v>
      </c>
      <c r="BW107" s="26">
        <f t="shared" si="91"/>
        <v>0</v>
      </c>
      <c r="BX107" s="26">
        <f t="shared" si="89"/>
        <v>0</v>
      </c>
      <c r="BY107" s="26"/>
      <c r="BZ107" s="27">
        <f t="shared" si="123"/>
      </c>
      <c r="CA107" s="26"/>
      <c r="CB107" s="28">
        <f t="shared" si="107"/>
        <v>0</v>
      </c>
      <c r="CC107" s="26">
        <f t="shared" si="108"/>
        <v>0</v>
      </c>
      <c r="CD107" s="26">
        <f t="shared" si="109"/>
        <v>0</v>
      </c>
      <c r="CE107" s="26">
        <f t="shared" si="110"/>
        <v>0</v>
      </c>
      <c r="CF107" s="26">
        <f t="shared" si="111"/>
        <v>0</v>
      </c>
      <c r="CG107" s="26"/>
      <c r="CH107" s="133">
        <f t="shared" si="112"/>
        <v>0</v>
      </c>
      <c r="CI107" s="133">
        <f t="shared" si="113"/>
        <v>0</v>
      </c>
      <c r="CJ107" s="133">
        <f t="shared" si="114"/>
        <v>0</v>
      </c>
      <c r="CK107" s="133">
        <f t="shared" si="115"/>
        <v>0</v>
      </c>
      <c r="CL107" s="133">
        <f t="shared" si="116"/>
        <v>0</v>
      </c>
      <c r="CM107" s="133">
        <f t="shared" si="117"/>
        <v>0</v>
      </c>
      <c r="CN107" s="133">
        <f t="shared" si="118"/>
        <v>0</v>
      </c>
      <c r="CO107" s="133">
        <f t="shared" si="90"/>
        <v>0</v>
      </c>
      <c r="CP107" s="26"/>
      <c r="CQ107" s="26"/>
      <c r="CR107" s="26"/>
      <c r="CS107" s="45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</row>
    <row r="108" spans="1:124" ht="15.75">
      <c r="A108" s="135"/>
      <c r="B108" s="135"/>
      <c r="C108" s="218"/>
      <c r="D108" s="218"/>
      <c r="E108" s="136"/>
      <c r="F108" s="137"/>
      <c r="G108" s="137"/>
      <c r="H108" s="138"/>
      <c r="I108" s="139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1"/>
      <c r="U108" s="142"/>
      <c r="V108" s="142"/>
      <c r="W108" s="142"/>
      <c r="X108" s="142"/>
      <c r="Y108" s="142"/>
      <c r="Z108" s="142"/>
      <c r="AA108" s="142"/>
      <c r="AB108" s="142"/>
      <c r="AC108" s="146"/>
      <c r="AD108" s="144"/>
      <c r="AE108" s="144"/>
      <c r="AF108" s="144"/>
      <c r="AG108" s="144"/>
      <c r="AH108" s="145"/>
      <c r="AI108" s="147"/>
      <c r="AJ108" s="148"/>
      <c r="AK108" s="149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"/>
      <c r="AX108" s="65">
        <f t="shared" si="119"/>
        <v>0</v>
      </c>
      <c r="AY108" s="133">
        <f t="shared" si="120"/>
        <v>0</v>
      </c>
      <c r="AZ108" s="247">
        <f t="shared" si="86"/>
        <v>0</v>
      </c>
      <c r="BA108" s="36"/>
      <c r="BB108" s="65">
        <f t="shared" si="121"/>
        <v>0</v>
      </c>
      <c r="BC108" s="133">
        <f t="shared" si="122"/>
        <v>0</v>
      </c>
      <c r="BD108" s="247">
        <f t="shared" si="87"/>
        <v>0</v>
      </c>
      <c r="BE108" s="26"/>
      <c r="BF108" s="65">
        <f t="shared" si="92"/>
        <v>0</v>
      </c>
      <c r="BG108" s="65">
        <f t="shared" si="93"/>
        <v>0</v>
      </c>
      <c r="BH108" s="65">
        <f t="shared" si="94"/>
        <v>0</v>
      </c>
      <c r="BI108" s="65">
        <f t="shared" si="95"/>
        <v>0</v>
      </c>
      <c r="BJ108" s="65">
        <f t="shared" si="96"/>
        <v>0</v>
      </c>
      <c r="BK108" s="65">
        <f t="shared" si="97"/>
        <v>0</v>
      </c>
      <c r="BL108" s="65">
        <f t="shared" si="98"/>
        <v>0</v>
      </c>
      <c r="BM108" s="65">
        <f t="shared" si="99"/>
        <v>0</v>
      </c>
      <c r="BN108" s="26">
        <f t="shared" si="88"/>
        <v>0</v>
      </c>
      <c r="BO108" s="56"/>
      <c r="BP108" s="26">
        <f t="shared" si="100"/>
        <v>0</v>
      </c>
      <c r="BQ108" s="26">
        <f t="shared" si="101"/>
        <v>0</v>
      </c>
      <c r="BR108" s="26">
        <f t="shared" si="102"/>
        <v>0</v>
      </c>
      <c r="BS108" s="26">
        <f t="shared" si="103"/>
        <v>0</v>
      </c>
      <c r="BT108" s="26">
        <f t="shared" si="104"/>
        <v>0</v>
      </c>
      <c r="BU108" s="26">
        <f t="shared" si="105"/>
        <v>0</v>
      </c>
      <c r="BV108" s="26">
        <f t="shared" si="106"/>
        <v>0</v>
      </c>
      <c r="BW108" s="26">
        <f t="shared" si="91"/>
        <v>0</v>
      </c>
      <c r="BX108" s="26">
        <f t="shared" si="89"/>
        <v>0</v>
      </c>
      <c r="BY108" s="26"/>
      <c r="BZ108" s="27">
        <f t="shared" si="123"/>
      </c>
      <c r="CA108" s="26"/>
      <c r="CB108" s="28">
        <f t="shared" si="107"/>
        <v>0</v>
      </c>
      <c r="CC108" s="26">
        <f t="shared" si="108"/>
        <v>0</v>
      </c>
      <c r="CD108" s="26">
        <f t="shared" si="109"/>
        <v>0</v>
      </c>
      <c r="CE108" s="26">
        <f t="shared" si="110"/>
        <v>0</v>
      </c>
      <c r="CF108" s="26">
        <f t="shared" si="111"/>
        <v>0</v>
      </c>
      <c r="CG108" s="26"/>
      <c r="CH108" s="133">
        <f t="shared" si="112"/>
        <v>0</v>
      </c>
      <c r="CI108" s="133">
        <f t="shared" si="113"/>
        <v>0</v>
      </c>
      <c r="CJ108" s="133">
        <f t="shared" si="114"/>
        <v>0</v>
      </c>
      <c r="CK108" s="133">
        <f t="shared" si="115"/>
        <v>0</v>
      </c>
      <c r="CL108" s="133">
        <f t="shared" si="116"/>
        <v>0</v>
      </c>
      <c r="CM108" s="133">
        <f t="shared" si="117"/>
        <v>0</v>
      </c>
      <c r="CN108" s="133">
        <f t="shared" si="118"/>
        <v>0</v>
      </c>
      <c r="CO108" s="133">
        <f t="shared" si="90"/>
        <v>0</v>
      </c>
      <c r="CP108" s="26"/>
      <c r="CQ108" s="26"/>
      <c r="CR108" s="26"/>
      <c r="CS108" s="45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</row>
    <row r="109" spans="1:124" ht="15.75">
      <c r="A109" s="135"/>
      <c r="B109" s="135"/>
      <c r="C109" s="218"/>
      <c r="D109" s="218"/>
      <c r="E109" s="136"/>
      <c r="F109" s="137"/>
      <c r="G109" s="137"/>
      <c r="H109" s="138"/>
      <c r="I109" s="139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1"/>
      <c r="U109" s="142"/>
      <c r="V109" s="142"/>
      <c r="W109" s="142"/>
      <c r="X109" s="142"/>
      <c r="Y109" s="142"/>
      <c r="Z109" s="142"/>
      <c r="AA109" s="142"/>
      <c r="AB109" s="142"/>
      <c r="AC109" s="146"/>
      <c r="AD109" s="144"/>
      <c r="AE109" s="144"/>
      <c r="AF109" s="144"/>
      <c r="AG109" s="144"/>
      <c r="AH109" s="145"/>
      <c r="AI109" s="147"/>
      <c r="AJ109" s="148"/>
      <c r="AK109" s="149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"/>
      <c r="AX109" s="65">
        <f t="shared" si="119"/>
        <v>0</v>
      </c>
      <c r="AY109" s="133">
        <f t="shared" si="120"/>
        <v>0</v>
      </c>
      <c r="AZ109" s="247">
        <f t="shared" si="86"/>
        <v>0</v>
      </c>
      <c r="BA109" s="36"/>
      <c r="BB109" s="65">
        <f t="shared" si="121"/>
        <v>0</v>
      </c>
      <c r="BC109" s="133">
        <f t="shared" si="122"/>
        <v>0</v>
      </c>
      <c r="BD109" s="247">
        <f t="shared" si="87"/>
        <v>0</v>
      </c>
      <c r="BE109" s="26"/>
      <c r="BF109" s="65">
        <f t="shared" si="92"/>
        <v>0</v>
      </c>
      <c r="BG109" s="65">
        <f t="shared" si="93"/>
        <v>0</v>
      </c>
      <c r="BH109" s="65">
        <f t="shared" si="94"/>
        <v>0</v>
      </c>
      <c r="BI109" s="65">
        <f t="shared" si="95"/>
        <v>0</v>
      </c>
      <c r="BJ109" s="65">
        <f t="shared" si="96"/>
        <v>0</v>
      </c>
      <c r="BK109" s="65">
        <f t="shared" si="97"/>
        <v>0</v>
      </c>
      <c r="BL109" s="65">
        <f t="shared" si="98"/>
        <v>0</v>
      </c>
      <c r="BM109" s="65">
        <f t="shared" si="99"/>
        <v>0</v>
      </c>
      <c r="BN109" s="26">
        <f t="shared" si="88"/>
        <v>0</v>
      </c>
      <c r="BO109" s="56"/>
      <c r="BP109" s="26">
        <f t="shared" si="100"/>
        <v>0</v>
      </c>
      <c r="BQ109" s="26">
        <f t="shared" si="101"/>
        <v>0</v>
      </c>
      <c r="BR109" s="26">
        <f t="shared" si="102"/>
        <v>0</v>
      </c>
      <c r="BS109" s="26">
        <f t="shared" si="103"/>
        <v>0</v>
      </c>
      <c r="BT109" s="26">
        <f t="shared" si="104"/>
        <v>0</v>
      </c>
      <c r="BU109" s="26">
        <f t="shared" si="105"/>
        <v>0</v>
      </c>
      <c r="BV109" s="26">
        <f t="shared" si="106"/>
        <v>0</v>
      </c>
      <c r="BW109" s="26">
        <f t="shared" si="91"/>
        <v>0</v>
      </c>
      <c r="BX109" s="26">
        <f t="shared" si="89"/>
        <v>0</v>
      </c>
      <c r="BY109" s="26"/>
      <c r="BZ109" s="27">
        <f t="shared" si="123"/>
      </c>
      <c r="CA109" s="26"/>
      <c r="CB109" s="28">
        <f t="shared" si="107"/>
        <v>0</v>
      </c>
      <c r="CC109" s="26">
        <f t="shared" si="108"/>
        <v>0</v>
      </c>
      <c r="CD109" s="26">
        <f t="shared" si="109"/>
        <v>0</v>
      </c>
      <c r="CE109" s="26">
        <f t="shared" si="110"/>
        <v>0</v>
      </c>
      <c r="CF109" s="26">
        <f t="shared" si="111"/>
        <v>0</v>
      </c>
      <c r="CG109" s="26"/>
      <c r="CH109" s="133">
        <f t="shared" si="112"/>
        <v>0</v>
      </c>
      <c r="CI109" s="133">
        <f t="shared" si="113"/>
        <v>0</v>
      </c>
      <c r="CJ109" s="133">
        <f t="shared" si="114"/>
        <v>0</v>
      </c>
      <c r="CK109" s="133">
        <f t="shared" si="115"/>
        <v>0</v>
      </c>
      <c r="CL109" s="133">
        <f t="shared" si="116"/>
        <v>0</v>
      </c>
      <c r="CM109" s="133">
        <f t="shared" si="117"/>
        <v>0</v>
      </c>
      <c r="CN109" s="133">
        <f t="shared" si="118"/>
        <v>0</v>
      </c>
      <c r="CO109" s="133">
        <f t="shared" si="90"/>
        <v>0</v>
      </c>
      <c r="CP109" s="26"/>
      <c r="CQ109" s="26"/>
      <c r="CR109" s="26"/>
      <c r="CS109" s="45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</row>
    <row r="110" spans="1:124" ht="15.75">
      <c r="A110" s="135"/>
      <c r="B110" s="135"/>
      <c r="C110" s="218"/>
      <c r="D110" s="218"/>
      <c r="E110" s="136"/>
      <c r="F110" s="137"/>
      <c r="G110" s="137"/>
      <c r="H110" s="138"/>
      <c r="I110" s="139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1"/>
      <c r="U110" s="142"/>
      <c r="V110" s="142"/>
      <c r="W110" s="142"/>
      <c r="X110" s="142"/>
      <c r="Y110" s="142"/>
      <c r="Z110" s="142"/>
      <c r="AA110" s="142"/>
      <c r="AB110" s="142"/>
      <c r="AC110" s="146"/>
      <c r="AD110" s="144"/>
      <c r="AE110" s="144"/>
      <c r="AF110" s="144"/>
      <c r="AG110" s="144"/>
      <c r="AH110" s="145"/>
      <c r="AI110" s="147"/>
      <c r="AJ110" s="148"/>
      <c r="AK110" s="149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"/>
      <c r="AX110" s="65">
        <f t="shared" si="119"/>
        <v>0</v>
      </c>
      <c r="AY110" s="133">
        <f t="shared" si="120"/>
        <v>0</v>
      </c>
      <c r="AZ110" s="247">
        <f t="shared" si="86"/>
        <v>0</v>
      </c>
      <c r="BA110" s="36"/>
      <c r="BB110" s="65">
        <f t="shared" si="121"/>
        <v>0</v>
      </c>
      <c r="BC110" s="133">
        <f t="shared" si="122"/>
        <v>0</v>
      </c>
      <c r="BD110" s="247">
        <f t="shared" si="87"/>
        <v>0</v>
      </c>
      <c r="BE110" s="26"/>
      <c r="BF110" s="65">
        <f t="shared" si="92"/>
        <v>0</v>
      </c>
      <c r="BG110" s="65">
        <f t="shared" si="93"/>
        <v>0</v>
      </c>
      <c r="BH110" s="65">
        <f t="shared" si="94"/>
        <v>0</v>
      </c>
      <c r="BI110" s="65">
        <f t="shared" si="95"/>
        <v>0</v>
      </c>
      <c r="BJ110" s="65">
        <f t="shared" si="96"/>
        <v>0</v>
      </c>
      <c r="BK110" s="65">
        <f t="shared" si="97"/>
        <v>0</v>
      </c>
      <c r="BL110" s="65">
        <f t="shared" si="98"/>
        <v>0</v>
      </c>
      <c r="BM110" s="65">
        <f t="shared" si="99"/>
        <v>0</v>
      </c>
      <c r="BN110" s="26">
        <f t="shared" si="88"/>
        <v>0</v>
      </c>
      <c r="BO110" s="56"/>
      <c r="BP110" s="26">
        <f t="shared" si="100"/>
        <v>0</v>
      </c>
      <c r="BQ110" s="26">
        <f t="shared" si="101"/>
        <v>0</v>
      </c>
      <c r="BR110" s="26">
        <f t="shared" si="102"/>
        <v>0</v>
      </c>
      <c r="BS110" s="26">
        <f t="shared" si="103"/>
        <v>0</v>
      </c>
      <c r="BT110" s="26">
        <f t="shared" si="104"/>
        <v>0</v>
      </c>
      <c r="BU110" s="26">
        <f t="shared" si="105"/>
        <v>0</v>
      </c>
      <c r="BV110" s="26">
        <f t="shared" si="106"/>
        <v>0</v>
      </c>
      <c r="BW110" s="26">
        <f t="shared" si="91"/>
        <v>0</v>
      </c>
      <c r="BX110" s="26">
        <f t="shared" si="89"/>
        <v>0</v>
      </c>
      <c r="BY110" s="26"/>
      <c r="BZ110" s="27">
        <f t="shared" si="123"/>
      </c>
      <c r="CA110" s="26"/>
      <c r="CB110" s="28">
        <f t="shared" si="107"/>
        <v>0</v>
      </c>
      <c r="CC110" s="26">
        <f t="shared" si="108"/>
        <v>0</v>
      </c>
      <c r="CD110" s="26">
        <f t="shared" si="109"/>
        <v>0</v>
      </c>
      <c r="CE110" s="26">
        <f t="shared" si="110"/>
        <v>0</v>
      </c>
      <c r="CF110" s="26">
        <f t="shared" si="111"/>
        <v>0</v>
      </c>
      <c r="CG110" s="26"/>
      <c r="CH110" s="133">
        <f t="shared" si="112"/>
        <v>0</v>
      </c>
      <c r="CI110" s="133">
        <f t="shared" si="113"/>
        <v>0</v>
      </c>
      <c r="CJ110" s="133">
        <f t="shared" si="114"/>
        <v>0</v>
      </c>
      <c r="CK110" s="133">
        <f t="shared" si="115"/>
        <v>0</v>
      </c>
      <c r="CL110" s="133">
        <f t="shared" si="116"/>
        <v>0</v>
      </c>
      <c r="CM110" s="133">
        <f t="shared" si="117"/>
        <v>0</v>
      </c>
      <c r="CN110" s="133">
        <f t="shared" si="118"/>
        <v>0</v>
      </c>
      <c r="CO110" s="133">
        <f t="shared" si="90"/>
        <v>0</v>
      </c>
      <c r="CP110" s="26"/>
      <c r="CQ110" s="26"/>
      <c r="CR110" s="26"/>
      <c r="CS110" s="45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</row>
    <row r="111" spans="1:124" ht="15.75">
      <c r="A111" s="135"/>
      <c r="B111" s="135"/>
      <c r="C111" s="218"/>
      <c r="D111" s="218"/>
      <c r="E111" s="136"/>
      <c r="F111" s="137"/>
      <c r="G111" s="137"/>
      <c r="H111" s="138"/>
      <c r="I111" s="139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1"/>
      <c r="U111" s="142"/>
      <c r="V111" s="142"/>
      <c r="W111" s="142"/>
      <c r="X111" s="142"/>
      <c r="Y111" s="142"/>
      <c r="Z111" s="142"/>
      <c r="AA111" s="142"/>
      <c r="AB111" s="142"/>
      <c r="AC111" s="146"/>
      <c r="AD111" s="144"/>
      <c r="AE111" s="144"/>
      <c r="AF111" s="144"/>
      <c r="AG111" s="144"/>
      <c r="AH111" s="145"/>
      <c r="AI111" s="147"/>
      <c r="AJ111" s="148"/>
      <c r="AK111" s="149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"/>
      <c r="AX111" s="65">
        <f t="shared" si="119"/>
        <v>0</v>
      </c>
      <c r="AY111" s="133">
        <f t="shared" si="120"/>
        <v>0</v>
      </c>
      <c r="AZ111" s="247">
        <f t="shared" si="86"/>
        <v>0</v>
      </c>
      <c r="BA111" s="36"/>
      <c r="BB111" s="65">
        <f t="shared" si="121"/>
        <v>0</v>
      </c>
      <c r="BC111" s="133">
        <f t="shared" si="122"/>
        <v>0</v>
      </c>
      <c r="BD111" s="247">
        <f t="shared" si="87"/>
        <v>0</v>
      </c>
      <c r="BE111" s="26"/>
      <c r="BF111" s="65">
        <f t="shared" si="92"/>
        <v>0</v>
      </c>
      <c r="BG111" s="65">
        <f t="shared" si="93"/>
        <v>0</v>
      </c>
      <c r="BH111" s="65">
        <f t="shared" si="94"/>
        <v>0</v>
      </c>
      <c r="BI111" s="65">
        <f t="shared" si="95"/>
        <v>0</v>
      </c>
      <c r="BJ111" s="65">
        <f t="shared" si="96"/>
        <v>0</v>
      </c>
      <c r="BK111" s="65">
        <f t="shared" si="97"/>
        <v>0</v>
      </c>
      <c r="BL111" s="65">
        <f t="shared" si="98"/>
        <v>0</v>
      </c>
      <c r="BM111" s="65">
        <f t="shared" si="99"/>
        <v>0</v>
      </c>
      <c r="BN111" s="26">
        <f t="shared" si="88"/>
        <v>0</v>
      </c>
      <c r="BO111" s="56"/>
      <c r="BP111" s="26">
        <f t="shared" si="100"/>
        <v>0</v>
      </c>
      <c r="BQ111" s="26">
        <f t="shared" si="101"/>
        <v>0</v>
      </c>
      <c r="BR111" s="26">
        <f t="shared" si="102"/>
        <v>0</v>
      </c>
      <c r="BS111" s="26">
        <f t="shared" si="103"/>
        <v>0</v>
      </c>
      <c r="BT111" s="26">
        <f t="shared" si="104"/>
        <v>0</v>
      </c>
      <c r="BU111" s="26">
        <f t="shared" si="105"/>
        <v>0</v>
      </c>
      <c r="BV111" s="26">
        <f t="shared" si="106"/>
        <v>0</v>
      </c>
      <c r="BW111" s="26">
        <f t="shared" si="91"/>
        <v>0</v>
      </c>
      <c r="BX111" s="26">
        <f t="shared" si="89"/>
        <v>0</v>
      </c>
      <c r="BY111" s="26"/>
      <c r="BZ111" s="27">
        <f t="shared" si="123"/>
      </c>
      <c r="CA111" s="26"/>
      <c r="CB111" s="28">
        <f t="shared" si="107"/>
        <v>0</v>
      </c>
      <c r="CC111" s="26">
        <f t="shared" si="108"/>
        <v>0</v>
      </c>
      <c r="CD111" s="26">
        <f t="shared" si="109"/>
        <v>0</v>
      </c>
      <c r="CE111" s="26">
        <f t="shared" si="110"/>
        <v>0</v>
      </c>
      <c r="CF111" s="26">
        <f t="shared" si="111"/>
        <v>0</v>
      </c>
      <c r="CG111" s="26"/>
      <c r="CH111" s="133">
        <f t="shared" si="112"/>
        <v>0</v>
      </c>
      <c r="CI111" s="133">
        <f t="shared" si="113"/>
        <v>0</v>
      </c>
      <c r="CJ111" s="133">
        <f t="shared" si="114"/>
        <v>0</v>
      </c>
      <c r="CK111" s="133">
        <f t="shared" si="115"/>
        <v>0</v>
      </c>
      <c r="CL111" s="133">
        <f t="shared" si="116"/>
        <v>0</v>
      </c>
      <c r="CM111" s="133">
        <f t="shared" si="117"/>
        <v>0</v>
      </c>
      <c r="CN111" s="133">
        <f t="shared" si="118"/>
        <v>0</v>
      </c>
      <c r="CO111" s="133">
        <f t="shared" si="90"/>
        <v>0</v>
      </c>
      <c r="CP111" s="26"/>
      <c r="CQ111" s="26"/>
      <c r="CR111" s="26"/>
      <c r="CS111" s="45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</row>
    <row r="112" spans="1:124" ht="15.75">
      <c r="A112" s="135"/>
      <c r="B112" s="135"/>
      <c r="C112" s="218"/>
      <c r="D112" s="218"/>
      <c r="E112" s="136"/>
      <c r="F112" s="137"/>
      <c r="G112" s="137"/>
      <c r="H112" s="138"/>
      <c r="I112" s="139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1"/>
      <c r="U112" s="142"/>
      <c r="V112" s="142"/>
      <c r="W112" s="142"/>
      <c r="X112" s="142"/>
      <c r="Y112" s="142"/>
      <c r="Z112" s="142"/>
      <c r="AA112" s="142"/>
      <c r="AB112" s="142"/>
      <c r="AC112" s="146"/>
      <c r="AD112" s="144"/>
      <c r="AE112" s="144"/>
      <c r="AF112" s="144"/>
      <c r="AG112" s="144"/>
      <c r="AH112" s="145"/>
      <c r="AI112" s="147"/>
      <c r="AJ112" s="148"/>
      <c r="AK112" s="149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"/>
      <c r="AX112" s="65">
        <f t="shared" si="119"/>
        <v>0</v>
      </c>
      <c r="AY112" s="133">
        <f t="shared" si="120"/>
        <v>0</v>
      </c>
      <c r="AZ112" s="247">
        <f t="shared" si="86"/>
        <v>0</v>
      </c>
      <c r="BA112" s="36"/>
      <c r="BB112" s="65">
        <f t="shared" si="121"/>
        <v>0</v>
      </c>
      <c r="BC112" s="133">
        <f t="shared" si="122"/>
        <v>0</v>
      </c>
      <c r="BD112" s="247">
        <f t="shared" si="87"/>
        <v>0</v>
      </c>
      <c r="BE112" s="26"/>
      <c r="BF112" s="65">
        <f t="shared" si="92"/>
        <v>0</v>
      </c>
      <c r="BG112" s="65">
        <f t="shared" si="93"/>
        <v>0</v>
      </c>
      <c r="BH112" s="65">
        <f t="shared" si="94"/>
        <v>0</v>
      </c>
      <c r="BI112" s="65">
        <f t="shared" si="95"/>
        <v>0</v>
      </c>
      <c r="BJ112" s="65">
        <f t="shared" si="96"/>
        <v>0</v>
      </c>
      <c r="BK112" s="65">
        <f t="shared" si="97"/>
        <v>0</v>
      </c>
      <c r="BL112" s="65">
        <f t="shared" si="98"/>
        <v>0</v>
      </c>
      <c r="BM112" s="65">
        <f t="shared" si="99"/>
        <v>0</v>
      </c>
      <c r="BN112" s="26">
        <f t="shared" si="88"/>
        <v>0</v>
      </c>
      <c r="BO112" s="56"/>
      <c r="BP112" s="26">
        <f t="shared" si="100"/>
        <v>0</v>
      </c>
      <c r="BQ112" s="26">
        <f t="shared" si="101"/>
        <v>0</v>
      </c>
      <c r="BR112" s="26">
        <f t="shared" si="102"/>
        <v>0</v>
      </c>
      <c r="BS112" s="26">
        <f t="shared" si="103"/>
        <v>0</v>
      </c>
      <c r="BT112" s="26">
        <f t="shared" si="104"/>
        <v>0</v>
      </c>
      <c r="BU112" s="26">
        <f t="shared" si="105"/>
        <v>0</v>
      </c>
      <c r="BV112" s="26">
        <f t="shared" si="106"/>
        <v>0</v>
      </c>
      <c r="BW112" s="26">
        <f t="shared" si="91"/>
        <v>0</v>
      </c>
      <c r="BX112" s="26">
        <f t="shared" si="89"/>
        <v>0</v>
      </c>
      <c r="BY112" s="26"/>
      <c r="BZ112" s="27">
        <f t="shared" si="123"/>
      </c>
      <c r="CA112" s="26"/>
      <c r="CB112" s="28">
        <f t="shared" si="107"/>
        <v>0</v>
      </c>
      <c r="CC112" s="26">
        <f t="shared" si="108"/>
        <v>0</v>
      </c>
      <c r="CD112" s="26">
        <f t="shared" si="109"/>
        <v>0</v>
      </c>
      <c r="CE112" s="26">
        <f t="shared" si="110"/>
        <v>0</v>
      </c>
      <c r="CF112" s="26">
        <f t="shared" si="111"/>
        <v>0</v>
      </c>
      <c r="CG112" s="26"/>
      <c r="CH112" s="133">
        <f t="shared" si="112"/>
        <v>0</v>
      </c>
      <c r="CI112" s="133">
        <f t="shared" si="113"/>
        <v>0</v>
      </c>
      <c r="CJ112" s="133">
        <f t="shared" si="114"/>
        <v>0</v>
      </c>
      <c r="CK112" s="133">
        <f t="shared" si="115"/>
        <v>0</v>
      </c>
      <c r="CL112" s="133">
        <f t="shared" si="116"/>
        <v>0</v>
      </c>
      <c r="CM112" s="133">
        <f t="shared" si="117"/>
        <v>0</v>
      </c>
      <c r="CN112" s="133">
        <f t="shared" si="118"/>
        <v>0</v>
      </c>
      <c r="CO112" s="133">
        <f t="shared" si="90"/>
        <v>0</v>
      </c>
      <c r="CP112" s="26"/>
      <c r="CQ112" s="26"/>
      <c r="CR112" s="26"/>
      <c r="CS112" s="45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</row>
    <row r="113" spans="1:124" ht="15.75">
      <c r="A113" s="135"/>
      <c r="B113" s="135"/>
      <c r="C113" s="218"/>
      <c r="D113" s="218"/>
      <c r="E113" s="136"/>
      <c r="F113" s="137"/>
      <c r="G113" s="137"/>
      <c r="H113" s="138"/>
      <c r="I113" s="139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1"/>
      <c r="U113" s="142"/>
      <c r="V113" s="142"/>
      <c r="W113" s="142"/>
      <c r="X113" s="142"/>
      <c r="Y113" s="142"/>
      <c r="Z113" s="142"/>
      <c r="AA113" s="142"/>
      <c r="AB113" s="142"/>
      <c r="AC113" s="146"/>
      <c r="AD113" s="144"/>
      <c r="AE113" s="144"/>
      <c r="AF113" s="144"/>
      <c r="AG113" s="144"/>
      <c r="AH113" s="145"/>
      <c r="AI113" s="147"/>
      <c r="AJ113" s="148"/>
      <c r="AK113" s="149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"/>
      <c r="AX113" s="65">
        <f t="shared" si="119"/>
        <v>0</v>
      </c>
      <c r="AY113" s="133">
        <f t="shared" si="120"/>
        <v>0</v>
      </c>
      <c r="AZ113" s="247">
        <f t="shared" si="86"/>
        <v>0</v>
      </c>
      <c r="BA113" s="36"/>
      <c r="BB113" s="65">
        <f t="shared" si="121"/>
        <v>0</v>
      </c>
      <c r="BC113" s="133">
        <f t="shared" si="122"/>
        <v>0</v>
      </c>
      <c r="BD113" s="247">
        <f t="shared" si="87"/>
        <v>0</v>
      </c>
      <c r="BE113" s="26"/>
      <c r="BF113" s="65">
        <f t="shared" si="92"/>
        <v>0</v>
      </c>
      <c r="BG113" s="65">
        <f t="shared" si="93"/>
        <v>0</v>
      </c>
      <c r="BH113" s="65">
        <f t="shared" si="94"/>
        <v>0</v>
      </c>
      <c r="BI113" s="65">
        <f t="shared" si="95"/>
        <v>0</v>
      </c>
      <c r="BJ113" s="65">
        <f t="shared" si="96"/>
        <v>0</v>
      </c>
      <c r="BK113" s="65">
        <f t="shared" si="97"/>
        <v>0</v>
      </c>
      <c r="BL113" s="65">
        <f t="shared" si="98"/>
        <v>0</v>
      </c>
      <c r="BM113" s="65">
        <f t="shared" si="99"/>
        <v>0</v>
      </c>
      <c r="BN113" s="26">
        <f t="shared" si="88"/>
        <v>0</v>
      </c>
      <c r="BO113" s="56"/>
      <c r="BP113" s="26">
        <f t="shared" si="100"/>
        <v>0</v>
      </c>
      <c r="BQ113" s="26">
        <f t="shared" si="101"/>
        <v>0</v>
      </c>
      <c r="BR113" s="26">
        <f t="shared" si="102"/>
        <v>0</v>
      </c>
      <c r="BS113" s="26">
        <f t="shared" si="103"/>
        <v>0</v>
      </c>
      <c r="BT113" s="26">
        <f t="shared" si="104"/>
        <v>0</v>
      </c>
      <c r="BU113" s="26">
        <f t="shared" si="105"/>
        <v>0</v>
      </c>
      <c r="BV113" s="26">
        <f t="shared" si="106"/>
        <v>0</v>
      </c>
      <c r="BW113" s="26">
        <f t="shared" si="91"/>
        <v>0</v>
      </c>
      <c r="BX113" s="26">
        <f t="shared" si="89"/>
        <v>0</v>
      </c>
      <c r="BY113" s="26"/>
      <c r="BZ113" s="27">
        <f t="shared" si="123"/>
      </c>
      <c r="CA113" s="26"/>
      <c r="CB113" s="28">
        <f t="shared" si="107"/>
        <v>0</v>
      </c>
      <c r="CC113" s="26">
        <f t="shared" si="108"/>
        <v>0</v>
      </c>
      <c r="CD113" s="26">
        <f t="shared" si="109"/>
        <v>0</v>
      </c>
      <c r="CE113" s="26">
        <f t="shared" si="110"/>
        <v>0</v>
      </c>
      <c r="CF113" s="26">
        <f t="shared" si="111"/>
        <v>0</v>
      </c>
      <c r="CG113" s="26"/>
      <c r="CH113" s="133">
        <f t="shared" si="112"/>
        <v>0</v>
      </c>
      <c r="CI113" s="133">
        <f t="shared" si="113"/>
        <v>0</v>
      </c>
      <c r="CJ113" s="133">
        <f t="shared" si="114"/>
        <v>0</v>
      </c>
      <c r="CK113" s="133">
        <f t="shared" si="115"/>
        <v>0</v>
      </c>
      <c r="CL113" s="133">
        <f t="shared" si="116"/>
        <v>0</v>
      </c>
      <c r="CM113" s="133">
        <f t="shared" si="117"/>
        <v>0</v>
      </c>
      <c r="CN113" s="133">
        <f t="shared" si="118"/>
        <v>0</v>
      </c>
      <c r="CO113" s="133">
        <f t="shared" si="90"/>
        <v>0</v>
      </c>
      <c r="CP113" s="26"/>
      <c r="CQ113" s="26"/>
      <c r="CR113" s="26"/>
      <c r="CS113" s="45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</row>
    <row r="114" spans="1:124" ht="15.75">
      <c r="A114" s="135"/>
      <c r="B114" s="135"/>
      <c r="C114" s="218"/>
      <c r="D114" s="218"/>
      <c r="E114" s="136"/>
      <c r="F114" s="137"/>
      <c r="G114" s="137"/>
      <c r="H114" s="138"/>
      <c r="I114" s="139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1"/>
      <c r="U114" s="142"/>
      <c r="V114" s="142"/>
      <c r="W114" s="142"/>
      <c r="X114" s="142"/>
      <c r="Y114" s="142"/>
      <c r="Z114" s="142"/>
      <c r="AA114" s="142"/>
      <c r="AB114" s="142"/>
      <c r="AC114" s="146"/>
      <c r="AD114" s="144"/>
      <c r="AE114" s="144"/>
      <c r="AF114" s="144"/>
      <c r="AG114" s="144"/>
      <c r="AH114" s="145"/>
      <c r="AI114" s="147"/>
      <c r="AJ114" s="148"/>
      <c r="AK114" s="149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"/>
      <c r="AX114" s="65">
        <f t="shared" si="119"/>
        <v>0</v>
      </c>
      <c r="AY114" s="133">
        <f t="shared" si="120"/>
        <v>0</v>
      </c>
      <c r="AZ114" s="247">
        <f t="shared" si="86"/>
        <v>0</v>
      </c>
      <c r="BA114" s="36"/>
      <c r="BB114" s="65">
        <f t="shared" si="121"/>
        <v>0</v>
      </c>
      <c r="BC114" s="133">
        <f t="shared" si="122"/>
        <v>0</v>
      </c>
      <c r="BD114" s="247">
        <f t="shared" si="87"/>
        <v>0</v>
      </c>
      <c r="BE114" s="26"/>
      <c r="BF114" s="65">
        <f t="shared" si="92"/>
        <v>0</v>
      </c>
      <c r="BG114" s="65">
        <f t="shared" si="93"/>
        <v>0</v>
      </c>
      <c r="BH114" s="65">
        <f t="shared" si="94"/>
        <v>0</v>
      </c>
      <c r="BI114" s="65">
        <f t="shared" si="95"/>
        <v>0</v>
      </c>
      <c r="BJ114" s="65">
        <f t="shared" si="96"/>
        <v>0</v>
      </c>
      <c r="BK114" s="65">
        <f t="shared" si="97"/>
        <v>0</v>
      </c>
      <c r="BL114" s="65">
        <f t="shared" si="98"/>
        <v>0</v>
      </c>
      <c r="BM114" s="65">
        <f t="shared" si="99"/>
        <v>0</v>
      </c>
      <c r="BN114" s="26">
        <f t="shared" si="88"/>
        <v>0</v>
      </c>
      <c r="BO114" s="56"/>
      <c r="BP114" s="26">
        <f t="shared" si="100"/>
        <v>0</v>
      </c>
      <c r="BQ114" s="26">
        <f t="shared" si="101"/>
        <v>0</v>
      </c>
      <c r="BR114" s="26">
        <f t="shared" si="102"/>
        <v>0</v>
      </c>
      <c r="BS114" s="26">
        <f t="shared" si="103"/>
        <v>0</v>
      </c>
      <c r="BT114" s="26">
        <f t="shared" si="104"/>
        <v>0</v>
      </c>
      <c r="BU114" s="26">
        <f t="shared" si="105"/>
        <v>0</v>
      </c>
      <c r="BV114" s="26">
        <f t="shared" si="106"/>
        <v>0</v>
      </c>
      <c r="BW114" s="26">
        <f t="shared" si="91"/>
        <v>0</v>
      </c>
      <c r="BX114" s="26">
        <f t="shared" si="89"/>
        <v>0</v>
      </c>
      <c r="BY114" s="26"/>
      <c r="BZ114" s="27">
        <f t="shared" si="123"/>
      </c>
      <c r="CA114" s="26"/>
      <c r="CB114" s="28">
        <f t="shared" si="107"/>
        <v>0</v>
      </c>
      <c r="CC114" s="26">
        <f t="shared" si="108"/>
        <v>0</v>
      </c>
      <c r="CD114" s="26">
        <f t="shared" si="109"/>
        <v>0</v>
      </c>
      <c r="CE114" s="26">
        <f t="shared" si="110"/>
        <v>0</v>
      </c>
      <c r="CF114" s="26">
        <f t="shared" si="111"/>
        <v>0</v>
      </c>
      <c r="CG114" s="26"/>
      <c r="CH114" s="133">
        <f t="shared" si="112"/>
        <v>0</v>
      </c>
      <c r="CI114" s="133">
        <f t="shared" si="113"/>
        <v>0</v>
      </c>
      <c r="CJ114" s="133">
        <f t="shared" si="114"/>
        <v>0</v>
      </c>
      <c r="CK114" s="133">
        <f t="shared" si="115"/>
        <v>0</v>
      </c>
      <c r="CL114" s="133">
        <f t="shared" si="116"/>
        <v>0</v>
      </c>
      <c r="CM114" s="133">
        <f t="shared" si="117"/>
        <v>0</v>
      </c>
      <c r="CN114" s="133">
        <f t="shared" si="118"/>
        <v>0</v>
      </c>
      <c r="CO114" s="133">
        <f t="shared" si="90"/>
        <v>0</v>
      </c>
      <c r="CP114" s="26"/>
      <c r="CQ114" s="26"/>
      <c r="CR114" s="26"/>
      <c r="CS114" s="45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</row>
    <row r="115" spans="1:124" ht="15.75">
      <c r="A115" s="135"/>
      <c r="B115" s="135"/>
      <c r="C115" s="218"/>
      <c r="D115" s="218"/>
      <c r="E115" s="136"/>
      <c r="F115" s="137"/>
      <c r="G115" s="137"/>
      <c r="H115" s="138"/>
      <c r="I115" s="139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1"/>
      <c r="U115" s="142"/>
      <c r="V115" s="142"/>
      <c r="W115" s="142"/>
      <c r="X115" s="142"/>
      <c r="Y115" s="142"/>
      <c r="Z115" s="142"/>
      <c r="AA115" s="142"/>
      <c r="AB115" s="142"/>
      <c r="AC115" s="146"/>
      <c r="AD115" s="144"/>
      <c r="AE115" s="144"/>
      <c r="AF115" s="144"/>
      <c r="AG115" s="144"/>
      <c r="AH115" s="145"/>
      <c r="AI115" s="147"/>
      <c r="AJ115" s="148"/>
      <c r="AK115" s="149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"/>
      <c r="AX115" s="65">
        <f t="shared" si="119"/>
        <v>0</v>
      </c>
      <c r="AY115" s="133">
        <f t="shared" si="120"/>
        <v>0</v>
      </c>
      <c r="AZ115" s="247">
        <f t="shared" si="86"/>
        <v>0</v>
      </c>
      <c r="BA115" s="36"/>
      <c r="BB115" s="65">
        <f t="shared" si="121"/>
        <v>0</v>
      </c>
      <c r="BC115" s="133">
        <f t="shared" si="122"/>
        <v>0</v>
      </c>
      <c r="BD115" s="247">
        <f t="shared" si="87"/>
        <v>0</v>
      </c>
      <c r="BE115" s="26"/>
      <c r="BF115" s="65">
        <f t="shared" si="92"/>
        <v>0</v>
      </c>
      <c r="BG115" s="65">
        <f t="shared" si="93"/>
        <v>0</v>
      </c>
      <c r="BH115" s="65">
        <f t="shared" si="94"/>
        <v>0</v>
      </c>
      <c r="BI115" s="65">
        <f t="shared" si="95"/>
        <v>0</v>
      </c>
      <c r="BJ115" s="65">
        <f t="shared" si="96"/>
        <v>0</v>
      </c>
      <c r="BK115" s="65">
        <f t="shared" si="97"/>
        <v>0</v>
      </c>
      <c r="BL115" s="65">
        <f t="shared" si="98"/>
        <v>0</v>
      </c>
      <c r="BM115" s="65">
        <f t="shared" si="99"/>
        <v>0</v>
      </c>
      <c r="BN115" s="26">
        <f t="shared" si="88"/>
        <v>0</v>
      </c>
      <c r="BO115" s="56"/>
      <c r="BP115" s="26">
        <f t="shared" si="100"/>
        <v>0</v>
      </c>
      <c r="BQ115" s="26">
        <f t="shared" si="101"/>
        <v>0</v>
      </c>
      <c r="BR115" s="26">
        <f t="shared" si="102"/>
        <v>0</v>
      </c>
      <c r="BS115" s="26">
        <f t="shared" si="103"/>
        <v>0</v>
      </c>
      <c r="BT115" s="26">
        <f t="shared" si="104"/>
        <v>0</v>
      </c>
      <c r="BU115" s="26">
        <f t="shared" si="105"/>
        <v>0</v>
      </c>
      <c r="BV115" s="26">
        <f t="shared" si="106"/>
        <v>0</v>
      </c>
      <c r="BW115" s="26">
        <f t="shared" si="91"/>
        <v>0</v>
      </c>
      <c r="BX115" s="26">
        <f t="shared" si="89"/>
        <v>0</v>
      </c>
      <c r="BY115" s="26"/>
      <c r="BZ115" s="27">
        <f t="shared" si="123"/>
      </c>
      <c r="CA115" s="26"/>
      <c r="CB115" s="28">
        <f t="shared" si="107"/>
        <v>0</v>
      </c>
      <c r="CC115" s="26">
        <f t="shared" si="108"/>
        <v>0</v>
      </c>
      <c r="CD115" s="26">
        <f t="shared" si="109"/>
        <v>0</v>
      </c>
      <c r="CE115" s="26">
        <f t="shared" si="110"/>
        <v>0</v>
      </c>
      <c r="CF115" s="26">
        <f t="shared" si="111"/>
        <v>0</v>
      </c>
      <c r="CG115" s="26"/>
      <c r="CH115" s="133">
        <f t="shared" si="112"/>
        <v>0</v>
      </c>
      <c r="CI115" s="133">
        <f t="shared" si="113"/>
        <v>0</v>
      </c>
      <c r="CJ115" s="133">
        <f t="shared" si="114"/>
        <v>0</v>
      </c>
      <c r="CK115" s="133">
        <f t="shared" si="115"/>
        <v>0</v>
      </c>
      <c r="CL115" s="133">
        <f t="shared" si="116"/>
        <v>0</v>
      </c>
      <c r="CM115" s="133">
        <f t="shared" si="117"/>
        <v>0</v>
      </c>
      <c r="CN115" s="133">
        <f t="shared" si="118"/>
        <v>0</v>
      </c>
      <c r="CO115" s="133">
        <f t="shared" si="90"/>
        <v>0</v>
      </c>
      <c r="CP115" s="26"/>
      <c r="CQ115" s="26"/>
      <c r="CR115" s="26"/>
      <c r="CS115" s="45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</row>
    <row r="116" spans="1:124" ht="15.75">
      <c r="A116" s="135"/>
      <c r="B116" s="135"/>
      <c r="C116" s="218"/>
      <c r="D116" s="218"/>
      <c r="E116" s="136"/>
      <c r="F116" s="137"/>
      <c r="G116" s="137"/>
      <c r="H116" s="138"/>
      <c r="I116" s="139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1"/>
      <c r="U116" s="142"/>
      <c r="V116" s="142"/>
      <c r="W116" s="142"/>
      <c r="X116" s="142"/>
      <c r="Y116" s="142"/>
      <c r="Z116" s="142"/>
      <c r="AA116" s="142"/>
      <c r="AB116" s="142"/>
      <c r="AC116" s="146"/>
      <c r="AD116" s="144"/>
      <c r="AE116" s="144"/>
      <c r="AF116" s="144"/>
      <c r="AG116" s="144"/>
      <c r="AH116" s="145"/>
      <c r="AI116" s="147"/>
      <c r="AJ116" s="148"/>
      <c r="AK116" s="149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"/>
      <c r="AX116" s="65">
        <f t="shared" si="119"/>
        <v>0</v>
      </c>
      <c r="AY116" s="133">
        <f t="shared" si="120"/>
        <v>0</v>
      </c>
      <c r="AZ116" s="247">
        <f t="shared" si="86"/>
        <v>0</v>
      </c>
      <c r="BA116" s="36"/>
      <c r="BB116" s="65">
        <f t="shared" si="121"/>
        <v>0</v>
      </c>
      <c r="BC116" s="133">
        <f t="shared" si="122"/>
        <v>0</v>
      </c>
      <c r="BD116" s="247">
        <f t="shared" si="87"/>
        <v>0</v>
      </c>
      <c r="BE116" s="26"/>
      <c r="BF116" s="65">
        <f t="shared" si="92"/>
        <v>0</v>
      </c>
      <c r="BG116" s="65">
        <f t="shared" si="93"/>
        <v>0</v>
      </c>
      <c r="BH116" s="65">
        <f t="shared" si="94"/>
        <v>0</v>
      </c>
      <c r="BI116" s="65">
        <f t="shared" si="95"/>
        <v>0</v>
      </c>
      <c r="BJ116" s="65">
        <f t="shared" si="96"/>
        <v>0</v>
      </c>
      <c r="BK116" s="65">
        <f t="shared" si="97"/>
        <v>0</v>
      </c>
      <c r="BL116" s="65">
        <f t="shared" si="98"/>
        <v>0</v>
      </c>
      <c r="BM116" s="65">
        <f t="shared" si="99"/>
        <v>0</v>
      </c>
      <c r="BN116" s="26">
        <f t="shared" si="88"/>
        <v>0</v>
      </c>
      <c r="BO116" s="56"/>
      <c r="BP116" s="26">
        <f t="shared" si="100"/>
        <v>0</v>
      </c>
      <c r="BQ116" s="26">
        <f t="shared" si="101"/>
        <v>0</v>
      </c>
      <c r="BR116" s="26">
        <f t="shared" si="102"/>
        <v>0</v>
      </c>
      <c r="BS116" s="26">
        <f t="shared" si="103"/>
        <v>0</v>
      </c>
      <c r="BT116" s="26">
        <f t="shared" si="104"/>
        <v>0</v>
      </c>
      <c r="BU116" s="26">
        <f t="shared" si="105"/>
        <v>0</v>
      </c>
      <c r="BV116" s="26">
        <f t="shared" si="106"/>
        <v>0</v>
      </c>
      <c r="BW116" s="26">
        <f t="shared" si="91"/>
        <v>0</v>
      </c>
      <c r="BX116" s="26">
        <f t="shared" si="89"/>
        <v>0</v>
      </c>
      <c r="BY116" s="26"/>
      <c r="BZ116" s="27">
        <f t="shared" si="123"/>
      </c>
      <c r="CA116" s="26"/>
      <c r="CB116" s="28">
        <f t="shared" si="107"/>
        <v>0</v>
      </c>
      <c r="CC116" s="26">
        <f t="shared" si="108"/>
        <v>0</v>
      </c>
      <c r="CD116" s="26">
        <f t="shared" si="109"/>
        <v>0</v>
      </c>
      <c r="CE116" s="26">
        <f t="shared" si="110"/>
        <v>0</v>
      </c>
      <c r="CF116" s="26">
        <f t="shared" si="111"/>
        <v>0</v>
      </c>
      <c r="CG116" s="26"/>
      <c r="CH116" s="133">
        <f t="shared" si="112"/>
        <v>0</v>
      </c>
      <c r="CI116" s="133">
        <f t="shared" si="113"/>
        <v>0</v>
      </c>
      <c r="CJ116" s="133">
        <f t="shared" si="114"/>
        <v>0</v>
      </c>
      <c r="CK116" s="133">
        <f t="shared" si="115"/>
        <v>0</v>
      </c>
      <c r="CL116" s="133">
        <f t="shared" si="116"/>
        <v>0</v>
      </c>
      <c r="CM116" s="133">
        <f t="shared" si="117"/>
        <v>0</v>
      </c>
      <c r="CN116" s="133">
        <f t="shared" si="118"/>
        <v>0</v>
      </c>
      <c r="CO116" s="133">
        <f t="shared" si="90"/>
        <v>0</v>
      </c>
      <c r="CP116" s="26"/>
      <c r="CQ116" s="26"/>
      <c r="CR116" s="26"/>
      <c r="CS116" s="45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</row>
    <row r="117" spans="1:124" ht="15.75">
      <c r="A117" s="135"/>
      <c r="B117" s="135"/>
      <c r="C117" s="218"/>
      <c r="D117" s="218"/>
      <c r="E117" s="136"/>
      <c r="F117" s="137"/>
      <c r="G117" s="137"/>
      <c r="H117" s="138"/>
      <c r="I117" s="139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1"/>
      <c r="U117" s="142"/>
      <c r="V117" s="142"/>
      <c r="W117" s="142"/>
      <c r="X117" s="142"/>
      <c r="Y117" s="142"/>
      <c r="Z117" s="142"/>
      <c r="AA117" s="142"/>
      <c r="AB117" s="142"/>
      <c r="AC117" s="146"/>
      <c r="AD117" s="144"/>
      <c r="AE117" s="144"/>
      <c r="AF117" s="144"/>
      <c r="AG117" s="144"/>
      <c r="AH117" s="145"/>
      <c r="AI117" s="147"/>
      <c r="AJ117" s="148"/>
      <c r="AK117" s="149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"/>
      <c r="AX117" s="65">
        <f t="shared" si="119"/>
        <v>0</v>
      </c>
      <c r="AY117" s="133">
        <f t="shared" si="120"/>
        <v>0</v>
      </c>
      <c r="AZ117" s="247">
        <f t="shared" si="86"/>
        <v>0</v>
      </c>
      <c r="BA117" s="36"/>
      <c r="BB117" s="65">
        <f t="shared" si="121"/>
        <v>0</v>
      </c>
      <c r="BC117" s="133">
        <f t="shared" si="122"/>
        <v>0</v>
      </c>
      <c r="BD117" s="247">
        <f t="shared" si="87"/>
        <v>0</v>
      </c>
      <c r="BE117" s="26"/>
      <c r="BF117" s="65">
        <f t="shared" si="92"/>
        <v>0</v>
      </c>
      <c r="BG117" s="65">
        <f t="shared" si="93"/>
        <v>0</v>
      </c>
      <c r="BH117" s="65">
        <f t="shared" si="94"/>
        <v>0</v>
      </c>
      <c r="BI117" s="65">
        <f t="shared" si="95"/>
        <v>0</v>
      </c>
      <c r="BJ117" s="65">
        <f t="shared" si="96"/>
        <v>0</v>
      </c>
      <c r="BK117" s="65">
        <f t="shared" si="97"/>
        <v>0</v>
      </c>
      <c r="BL117" s="65">
        <f t="shared" si="98"/>
        <v>0</v>
      </c>
      <c r="BM117" s="65">
        <f t="shared" si="99"/>
        <v>0</v>
      </c>
      <c r="BN117" s="26">
        <f t="shared" si="88"/>
        <v>0</v>
      </c>
      <c r="BO117" s="56"/>
      <c r="BP117" s="26">
        <f t="shared" si="100"/>
        <v>0</v>
      </c>
      <c r="BQ117" s="26">
        <f t="shared" si="101"/>
        <v>0</v>
      </c>
      <c r="BR117" s="26">
        <f t="shared" si="102"/>
        <v>0</v>
      </c>
      <c r="BS117" s="26">
        <f t="shared" si="103"/>
        <v>0</v>
      </c>
      <c r="BT117" s="26">
        <f t="shared" si="104"/>
        <v>0</v>
      </c>
      <c r="BU117" s="26">
        <f t="shared" si="105"/>
        <v>0</v>
      </c>
      <c r="BV117" s="26">
        <f t="shared" si="106"/>
        <v>0</v>
      </c>
      <c r="BW117" s="26">
        <f t="shared" si="91"/>
        <v>0</v>
      </c>
      <c r="BX117" s="26">
        <f t="shared" si="89"/>
        <v>0</v>
      </c>
      <c r="BY117" s="26"/>
      <c r="BZ117" s="27">
        <f t="shared" si="123"/>
      </c>
      <c r="CA117" s="26"/>
      <c r="CB117" s="28">
        <f t="shared" si="107"/>
        <v>0</v>
      </c>
      <c r="CC117" s="26">
        <f t="shared" si="108"/>
        <v>0</v>
      </c>
      <c r="CD117" s="26">
        <f t="shared" si="109"/>
        <v>0</v>
      </c>
      <c r="CE117" s="26">
        <f t="shared" si="110"/>
        <v>0</v>
      </c>
      <c r="CF117" s="26">
        <f t="shared" si="111"/>
        <v>0</v>
      </c>
      <c r="CG117" s="26"/>
      <c r="CH117" s="133">
        <f t="shared" si="112"/>
        <v>0</v>
      </c>
      <c r="CI117" s="133">
        <f t="shared" si="113"/>
        <v>0</v>
      </c>
      <c r="CJ117" s="133">
        <f t="shared" si="114"/>
        <v>0</v>
      </c>
      <c r="CK117" s="133">
        <f t="shared" si="115"/>
        <v>0</v>
      </c>
      <c r="CL117" s="133">
        <f t="shared" si="116"/>
        <v>0</v>
      </c>
      <c r="CM117" s="133">
        <f t="shared" si="117"/>
        <v>0</v>
      </c>
      <c r="CN117" s="133">
        <f t="shared" si="118"/>
        <v>0</v>
      </c>
      <c r="CO117" s="133">
        <f t="shared" si="90"/>
        <v>0</v>
      </c>
      <c r="CP117" s="26"/>
      <c r="CQ117" s="26"/>
      <c r="CR117" s="26"/>
      <c r="CS117" s="45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</row>
    <row r="118" spans="1:124" ht="15.75">
      <c r="A118" s="135"/>
      <c r="B118" s="135"/>
      <c r="C118" s="218"/>
      <c r="D118" s="218"/>
      <c r="E118" s="136"/>
      <c r="F118" s="137"/>
      <c r="G118" s="137"/>
      <c r="H118" s="138"/>
      <c r="I118" s="139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1"/>
      <c r="U118" s="142"/>
      <c r="V118" s="142"/>
      <c r="W118" s="142"/>
      <c r="X118" s="142"/>
      <c r="Y118" s="142"/>
      <c r="Z118" s="142"/>
      <c r="AA118" s="142"/>
      <c r="AB118" s="142"/>
      <c r="AC118" s="146"/>
      <c r="AD118" s="144"/>
      <c r="AE118" s="144"/>
      <c r="AF118" s="144"/>
      <c r="AG118" s="144"/>
      <c r="AH118" s="145"/>
      <c r="AI118" s="147"/>
      <c r="AJ118" s="148"/>
      <c r="AK118" s="149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"/>
      <c r="AX118" s="65">
        <f t="shared" si="119"/>
        <v>0</v>
      </c>
      <c r="AY118" s="133">
        <f t="shared" si="120"/>
        <v>0</v>
      </c>
      <c r="AZ118" s="247">
        <f t="shared" si="86"/>
        <v>0</v>
      </c>
      <c r="BA118" s="36"/>
      <c r="BB118" s="65">
        <f t="shared" si="121"/>
        <v>0</v>
      </c>
      <c r="BC118" s="133">
        <f t="shared" si="122"/>
        <v>0</v>
      </c>
      <c r="BD118" s="247">
        <f t="shared" si="87"/>
        <v>0</v>
      </c>
      <c r="BE118" s="26"/>
      <c r="BF118" s="65">
        <f t="shared" si="92"/>
        <v>0</v>
      </c>
      <c r="BG118" s="65">
        <f t="shared" si="93"/>
        <v>0</v>
      </c>
      <c r="BH118" s="65">
        <f t="shared" si="94"/>
        <v>0</v>
      </c>
      <c r="BI118" s="65">
        <f t="shared" si="95"/>
        <v>0</v>
      </c>
      <c r="BJ118" s="65">
        <f t="shared" si="96"/>
        <v>0</v>
      </c>
      <c r="BK118" s="65">
        <f t="shared" si="97"/>
        <v>0</v>
      </c>
      <c r="BL118" s="65">
        <f t="shared" si="98"/>
        <v>0</v>
      </c>
      <c r="BM118" s="65">
        <f t="shared" si="99"/>
        <v>0</v>
      </c>
      <c r="BN118" s="26">
        <f t="shared" si="88"/>
        <v>0</v>
      </c>
      <c r="BO118" s="56"/>
      <c r="BP118" s="26">
        <f t="shared" si="100"/>
        <v>0</v>
      </c>
      <c r="BQ118" s="26">
        <f t="shared" si="101"/>
        <v>0</v>
      </c>
      <c r="BR118" s="26">
        <f t="shared" si="102"/>
        <v>0</v>
      </c>
      <c r="BS118" s="26">
        <f t="shared" si="103"/>
        <v>0</v>
      </c>
      <c r="BT118" s="26">
        <f t="shared" si="104"/>
        <v>0</v>
      </c>
      <c r="BU118" s="26">
        <f t="shared" si="105"/>
        <v>0</v>
      </c>
      <c r="BV118" s="26">
        <f t="shared" si="106"/>
        <v>0</v>
      </c>
      <c r="BW118" s="26">
        <f t="shared" si="91"/>
        <v>0</v>
      </c>
      <c r="BX118" s="26">
        <f t="shared" si="89"/>
        <v>0</v>
      </c>
      <c r="BY118" s="26"/>
      <c r="BZ118" s="27">
        <f t="shared" si="123"/>
      </c>
      <c r="CA118" s="26"/>
      <c r="CB118" s="28">
        <f t="shared" si="107"/>
        <v>0</v>
      </c>
      <c r="CC118" s="26">
        <f t="shared" si="108"/>
        <v>0</v>
      </c>
      <c r="CD118" s="26">
        <f t="shared" si="109"/>
        <v>0</v>
      </c>
      <c r="CE118" s="26">
        <f t="shared" si="110"/>
        <v>0</v>
      </c>
      <c r="CF118" s="26">
        <f t="shared" si="111"/>
        <v>0</v>
      </c>
      <c r="CG118" s="26"/>
      <c r="CH118" s="133">
        <f t="shared" si="112"/>
        <v>0</v>
      </c>
      <c r="CI118" s="133">
        <f t="shared" si="113"/>
        <v>0</v>
      </c>
      <c r="CJ118" s="133">
        <f t="shared" si="114"/>
        <v>0</v>
      </c>
      <c r="CK118" s="133">
        <f t="shared" si="115"/>
        <v>0</v>
      </c>
      <c r="CL118" s="133">
        <f t="shared" si="116"/>
        <v>0</v>
      </c>
      <c r="CM118" s="133">
        <f t="shared" si="117"/>
        <v>0</v>
      </c>
      <c r="CN118" s="133">
        <f t="shared" si="118"/>
        <v>0</v>
      </c>
      <c r="CO118" s="133">
        <f t="shared" si="90"/>
        <v>0</v>
      </c>
      <c r="CP118" s="26"/>
      <c r="CQ118" s="26"/>
      <c r="CR118" s="26"/>
      <c r="CS118" s="45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</row>
    <row r="119" spans="1:124" ht="15.75">
      <c r="A119" s="135"/>
      <c r="B119" s="135"/>
      <c r="C119" s="218"/>
      <c r="D119" s="218"/>
      <c r="E119" s="136"/>
      <c r="F119" s="137"/>
      <c r="G119" s="137"/>
      <c r="H119" s="138"/>
      <c r="I119" s="139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1"/>
      <c r="U119" s="142"/>
      <c r="V119" s="142"/>
      <c r="W119" s="142"/>
      <c r="X119" s="142"/>
      <c r="Y119" s="142"/>
      <c r="Z119" s="142"/>
      <c r="AA119" s="142"/>
      <c r="AB119" s="142"/>
      <c r="AC119" s="146"/>
      <c r="AD119" s="144"/>
      <c r="AE119" s="144"/>
      <c r="AF119" s="144"/>
      <c r="AG119" s="144"/>
      <c r="AH119" s="145"/>
      <c r="AI119" s="147"/>
      <c r="AJ119" s="148"/>
      <c r="AK119" s="149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"/>
      <c r="AX119" s="65">
        <f t="shared" si="119"/>
        <v>0</v>
      </c>
      <c r="AY119" s="133">
        <f t="shared" si="120"/>
        <v>0</v>
      </c>
      <c r="AZ119" s="247">
        <f t="shared" si="86"/>
        <v>0</v>
      </c>
      <c r="BA119" s="36"/>
      <c r="BB119" s="65">
        <f t="shared" si="121"/>
        <v>0</v>
      </c>
      <c r="BC119" s="133">
        <f t="shared" si="122"/>
        <v>0</v>
      </c>
      <c r="BD119" s="247">
        <f t="shared" si="87"/>
        <v>0</v>
      </c>
      <c r="BE119" s="26"/>
      <c r="BF119" s="65">
        <f t="shared" si="92"/>
        <v>0</v>
      </c>
      <c r="BG119" s="65">
        <f t="shared" si="93"/>
        <v>0</v>
      </c>
      <c r="BH119" s="65">
        <f t="shared" si="94"/>
        <v>0</v>
      </c>
      <c r="BI119" s="65">
        <f t="shared" si="95"/>
        <v>0</v>
      </c>
      <c r="BJ119" s="65">
        <f t="shared" si="96"/>
        <v>0</v>
      </c>
      <c r="BK119" s="65">
        <f t="shared" si="97"/>
        <v>0</v>
      </c>
      <c r="BL119" s="65">
        <f t="shared" si="98"/>
        <v>0</v>
      </c>
      <c r="BM119" s="65">
        <f t="shared" si="99"/>
        <v>0</v>
      </c>
      <c r="BN119" s="26">
        <f t="shared" si="88"/>
        <v>0</v>
      </c>
      <c r="BO119" s="56"/>
      <c r="BP119" s="26">
        <f t="shared" si="100"/>
        <v>0</v>
      </c>
      <c r="BQ119" s="26">
        <f t="shared" si="101"/>
        <v>0</v>
      </c>
      <c r="BR119" s="26">
        <f t="shared" si="102"/>
        <v>0</v>
      </c>
      <c r="BS119" s="26">
        <f t="shared" si="103"/>
        <v>0</v>
      </c>
      <c r="BT119" s="26">
        <f t="shared" si="104"/>
        <v>0</v>
      </c>
      <c r="BU119" s="26">
        <f t="shared" si="105"/>
        <v>0</v>
      </c>
      <c r="BV119" s="26">
        <f t="shared" si="106"/>
        <v>0</v>
      </c>
      <c r="BW119" s="26">
        <f t="shared" si="91"/>
        <v>0</v>
      </c>
      <c r="BX119" s="26">
        <f t="shared" si="89"/>
        <v>0</v>
      </c>
      <c r="BY119" s="26"/>
      <c r="BZ119" s="27">
        <f t="shared" si="123"/>
      </c>
      <c r="CA119" s="26"/>
      <c r="CB119" s="28">
        <f t="shared" si="107"/>
        <v>0</v>
      </c>
      <c r="CC119" s="26">
        <f t="shared" si="108"/>
        <v>0</v>
      </c>
      <c r="CD119" s="26">
        <f t="shared" si="109"/>
        <v>0</v>
      </c>
      <c r="CE119" s="26">
        <f t="shared" si="110"/>
        <v>0</v>
      </c>
      <c r="CF119" s="26">
        <f t="shared" si="111"/>
        <v>0</v>
      </c>
      <c r="CG119" s="26"/>
      <c r="CH119" s="133">
        <f t="shared" si="112"/>
        <v>0</v>
      </c>
      <c r="CI119" s="133">
        <f t="shared" si="113"/>
        <v>0</v>
      </c>
      <c r="CJ119" s="133">
        <f t="shared" si="114"/>
        <v>0</v>
      </c>
      <c r="CK119" s="133">
        <f t="shared" si="115"/>
        <v>0</v>
      </c>
      <c r="CL119" s="133">
        <f t="shared" si="116"/>
        <v>0</v>
      </c>
      <c r="CM119" s="133">
        <f t="shared" si="117"/>
        <v>0</v>
      </c>
      <c r="CN119" s="133">
        <f t="shared" si="118"/>
        <v>0</v>
      </c>
      <c r="CO119" s="133">
        <f t="shared" si="90"/>
        <v>0</v>
      </c>
      <c r="CP119" s="26"/>
      <c r="CQ119" s="26"/>
      <c r="CR119" s="26"/>
      <c r="CS119" s="45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</row>
    <row r="120" spans="1:124" ht="15.75">
      <c r="A120" s="135"/>
      <c r="B120" s="135"/>
      <c r="C120" s="218"/>
      <c r="D120" s="218"/>
      <c r="E120" s="136"/>
      <c r="F120" s="137"/>
      <c r="G120" s="137"/>
      <c r="H120" s="138"/>
      <c r="I120" s="139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1"/>
      <c r="U120" s="142"/>
      <c r="V120" s="142"/>
      <c r="W120" s="142"/>
      <c r="X120" s="142"/>
      <c r="Y120" s="142"/>
      <c r="Z120" s="142"/>
      <c r="AA120" s="142"/>
      <c r="AB120" s="142"/>
      <c r="AC120" s="146"/>
      <c r="AD120" s="144"/>
      <c r="AE120" s="144"/>
      <c r="AF120" s="144"/>
      <c r="AG120" s="144"/>
      <c r="AH120" s="145"/>
      <c r="AI120" s="147"/>
      <c r="AJ120" s="148"/>
      <c r="AK120" s="149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"/>
      <c r="AX120" s="65">
        <f t="shared" si="119"/>
        <v>0</v>
      </c>
      <c r="AY120" s="133">
        <f t="shared" si="120"/>
        <v>0</v>
      </c>
      <c r="AZ120" s="247">
        <f t="shared" si="86"/>
        <v>0</v>
      </c>
      <c r="BA120" s="36"/>
      <c r="BB120" s="65">
        <f t="shared" si="121"/>
        <v>0</v>
      </c>
      <c r="BC120" s="133">
        <f t="shared" si="122"/>
        <v>0</v>
      </c>
      <c r="BD120" s="247">
        <f t="shared" si="87"/>
        <v>0</v>
      </c>
      <c r="BE120" s="26"/>
      <c r="BF120" s="65">
        <f t="shared" si="92"/>
        <v>0</v>
      </c>
      <c r="BG120" s="65">
        <f t="shared" si="93"/>
        <v>0</v>
      </c>
      <c r="BH120" s="65">
        <f t="shared" si="94"/>
        <v>0</v>
      </c>
      <c r="BI120" s="65">
        <f t="shared" si="95"/>
        <v>0</v>
      </c>
      <c r="BJ120" s="65">
        <f t="shared" si="96"/>
        <v>0</v>
      </c>
      <c r="BK120" s="65">
        <f t="shared" si="97"/>
        <v>0</v>
      </c>
      <c r="BL120" s="65">
        <f t="shared" si="98"/>
        <v>0</v>
      </c>
      <c r="BM120" s="65">
        <f t="shared" si="99"/>
        <v>0</v>
      </c>
      <c r="BN120" s="26">
        <f t="shared" si="88"/>
        <v>0</v>
      </c>
      <c r="BO120" s="56"/>
      <c r="BP120" s="26">
        <f t="shared" si="100"/>
        <v>0</v>
      </c>
      <c r="BQ120" s="26">
        <f t="shared" si="101"/>
        <v>0</v>
      </c>
      <c r="BR120" s="26">
        <f t="shared" si="102"/>
        <v>0</v>
      </c>
      <c r="BS120" s="26">
        <f t="shared" si="103"/>
        <v>0</v>
      </c>
      <c r="BT120" s="26">
        <f t="shared" si="104"/>
        <v>0</v>
      </c>
      <c r="BU120" s="26">
        <f t="shared" si="105"/>
        <v>0</v>
      </c>
      <c r="BV120" s="26">
        <f t="shared" si="106"/>
        <v>0</v>
      </c>
      <c r="BW120" s="26">
        <f t="shared" si="91"/>
        <v>0</v>
      </c>
      <c r="BX120" s="26">
        <f t="shared" si="89"/>
        <v>0</v>
      </c>
      <c r="BY120" s="26"/>
      <c r="BZ120" s="27">
        <f t="shared" si="123"/>
      </c>
      <c r="CA120" s="26"/>
      <c r="CB120" s="28">
        <f t="shared" si="107"/>
        <v>0</v>
      </c>
      <c r="CC120" s="26">
        <f t="shared" si="108"/>
        <v>0</v>
      </c>
      <c r="CD120" s="26">
        <f t="shared" si="109"/>
        <v>0</v>
      </c>
      <c r="CE120" s="26">
        <f t="shared" si="110"/>
        <v>0</v>
      </c>
      <c r="CF120" s="26">
        <f t="shared" si="111"/>
        <v>0</v>
      </c>
      <c r="CG120" s="26"/>
      <c r="CH120" s="133">
        <f t="shared" si="112"/>
        <v>0</v>
      </c>
      <c r="CI120" s="133">
        <f t="shared" si="113"/>
        <v>0</v>
      </c>
      <c r="CJ120" s="133">
        <f t="shared" si="114"/>
        <v>0</v>
      </c>
      <c r="CK120" s="133">
        <f t="shared" si="115"/>
        <v>0</v>
      </c>
      <c r="CL120" s="133">
        <f t="shared" si="116"/>
        <v>0</v>
      </c>
      <c r="CM120" s="133">
        <f t="shared" si="117"/>
        <v>0</v>
      </c>
      <c r="CN120" s="133">
        <f t="shared" si="118"/>
        <v>0</v>
      </c>
      <c r="CO120" s="133">
        <f t="shared" si="90"/>
        <v>0</v>
      </c>
      <c r="CP120" s="26"/>
      <c r="CQ120" s="26"/>
      <c r="CR120" s="26"/>
      <c r="CS120" s="45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</row>
    <row r="121" spans="1:124" ht="15.75">
      <c r="A121" s="135"/>
      <c r="B121" s="135"/>
      <c r="C121" s="218"/>
      <c r="D121" s="218"/>
      <c r="E121" s="136"/>
      <c r="F121" s="137"/>
      <c r="G121" s="137"/>
      <c r="H121" s="138"/>
      <c r="I121" s="139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1"/>
      <c r="U121" s="142"/>
      <c r="V121" s="142"/>
      <c r="W121" s="142"/>
      <c r="X121" s="142"/>
      <c r="Y121" s="142"/>
      <c r="Z121" s="142"/>
      <c r="AA121" s="142"/>
      <c r="AB121" s="142"/>
      <c r="AC121" s="146"/>
      <c r="AD121" s="144"/>
      <c r="AE121" s="144"/>
      <c r="AF121" s="144"/>
      <c r="AG121" s="144"/>
      <c r="AH121" s="145"/>
      <c r="AI121" s="147"/>
      <c r="AJ121" s="148"/>
      <c r="AK121" s="149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"/>
      <c r="AX121" s="65">
        <f t="shared" si="119"/>
        <v>0</v>
      </c>
      <c r="AY121" s="133">
        <f t="shared" si="120"/>
        <v>0</v>
      </c>
      <c r="AZ121" s="247">
        <f t="shared" si="86"/>
        <v>0</v>
      </c>
      <c r="BA121" s="36"/>
      <c r="BB121" s="65">
        <f t="shared" si="121"/>
        <v>0</v>
      </c>
      <c r="BC121" s="133">
        <f t="shared" si="122"/>
        <v>0</v>
      </c>
      <c r="BD121" s="247">
        <f t="shared" si="87"/>
        <v>0</v>
      </c>
      <c r="BE121" s="26"/>
      <c r="BF121" s="65">
        <f t="shared" si="92"/>
        <v>0</v>
      </c>
      <c r="BG121" s="65">
        <f t="shared" si="93"/>
        <v>0</v>
      </c>
      <c r="BH121" s="65">
        <f t="shared" si="94"/>
        <v>0</v>
      </c>
      <c r="BI121" s="65">
        <f t="shared" si="95"/>
        <v>0</v>
      </c>
      <c r="BJ121" s="65">
        <f t="shared" si="96"/>
        <v>0</v>
      </c>
      <c r="BK121" s="65">
        <f t="shared" si="97"/>
        <v>0</v>
      </c>
      <c r="BL121" s="65">
        <f t="shared" si="98"/>
        <v>0</v>
      </c>
      <c r="BM121" s="65">
        <f t="shared" si="99"/>
        <v>0</v>
      </c>
      <c r="BN121" s="26">
        <f t="shared" si="88"/>
        <v>0</v>
      </c>
      <c r="BO121" s="56"/>
      <c r="BP121" s="26">
        <f t="shared" si="100"/>
        <v>0</v>
      </c>
      <c r="BQ121" s="26">
        <f t="shared" si="101"/>
        <v>0</v>
      </c>
      <c r="BR121" s="26">
        <f t="shared" si="102"/>
        <v>0</v>
      </c>
      <c r="BS121" s="26">
        <f t="shared" si="103"/>
        <v>0</v>
      </c>
      <c r="BT121" s="26">
        <f t="shared" si="104"/>
        <v>0</v>
      </c>
      <c r="BU121" s="26">
        <f t="shared" si="105"/>
        <v>0</v>
      </c>
      <c r="BV121" s="26">
        <f t="shared" si="106"/>
        <v>0</v>
      </c>
      <c r="BW121" s="26">
        <f t="shared" si="91"/>
        <v>0</v>
      </c>
      <c r="BX121" s="26">
        <f t="shared" si="89"/>
        <v>0</v>
      </c>
      <c r="BY121" s="26"/>
      <c r="BZ121" s="27">
        <f t="shared" si="123"/>
      </c>
      <c r="CA121" s="26"/>
      <c r="CB121" s="28">
        <f t="shared" si="107"/>
        <v>0</v>
      </c>
      <c r="CC121" s="26">
        <f t="shared" si="108"/>
        <v>0</v>
      </c>
      <c r="CD121" s="26">
        <f t="shared" si="109"/>
        <v>0</v>
      </c>
      <c r="CE121" s="26">
        <f t="shared" si="110"/>
        <v>0</v>
      </c>
      <c r="CF121" s="26">
        <f t="shared" si="111"/>
        <v>0</v>
      </c>
      <c r="CG121" s="26"/>
      <c r="CH121" s="133">
        <f t="shared" si="112"/>
        <v>0</v>
      </c>
      <c r="CI121" s="133">
        <f t="shared" si="113"/>
        <v>0</v>
      </c>
      <c r="CJ121" s="133">
        <f t="shared" si="114"/>
        <v>0</v>
      </c>
      <c r="CK121" s="133">
        <f t="shared" si="115"/>
        <v>0</v>
      </c>
      <c r="CL121" s="133">
        <f t="shared" si="116"/>
        <v>0</v>
      </c>
      <c r="CM121" s="133">
        <f t="shared" si="117"/>
        <v>0</v>
      </c>
      <c r="CN121" s="133">
        <f t="shared" si="118"/>
        <v>0</v>
      </c>
      <c r="CO121" s="133">
        <f t="shared" si="90"/>
        <v>0</v>
      </c>
      <c r="CP121" s="26"/>
      <c r="CQ121" s="26"/>
      <c r="CR121" s="26"/>
      <c r="CS121" s="45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</row>
    <row r="122" spans="1:124" ht="15.75">
      <c r="A122" s="135"/>
      <c r="B122" s="135"/>
      <c r="C122" s="218"/>
      <c r="D122" s="218"/>
      <c r="E122" s="136"/>
      <c r="F122" s="137"/>
      <c r="G122" s="137"/>
      <c r="H122" s="138"/>
      <c r="I122" s="139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1"/>
      <c r="U122" s="142"/>
      <c r="V122" s="142"/>
      <c r="W122" s="142"/>
      <c r="X122" s="142"/>
      <c r="Y122" s="142"/>
      <c r="Z122" s="142"/>
      <c r="AA122" s="142"/>
      <c r="AB122" s="142"/>
      <c r="AC122" s="146"/>
      <c r="AD122" s="144"/>
      <c r="AE122" s="144"/>
      <c r="AF122" s="144"/>
      <c r="AG122" s="144"/>
      <c r="AH122" s="145"/>
      <c r="AI122" s="147"/>
      <c r="AJ122" s="148"/>
      <c r="AK122" s="149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"/>
      <c r="AX122" s="65">
        <f t="shared" si="119"/>
        <v>0</v>
      </c>
      <c r="AY122" s="133">
        <f t="shared" si="120"/>
        <v>0</v>
      </c>
      <c r="AZ122" s="247">
        <f t="shared" si="86"/>
        <v>0</v>
      </c>
      <c r="BA122" s="36"/>
      <c r="BB122" s="65">
        <f t="shared" si="121"/>
        <v>0</v>
      </c>
      <c r="BC122" s="133">
        <f t="shared" si="122"/>
        <v>0</v>
      </c>
      <c r="BD122" s="247">
        <f t="shared" si="87"/>
        <v>0</v>
      </c>
      <c r="BE122" s="26"/>
      <c r="BF122" s="65">
        <f t="shared" si="92"/>
        <v>0</v>
      </c>
      <c r="BG122" s="65">
        <f t="shared" si="93"/>
        <v>0</v>
      </c>
      <c r="BH122" s="65">
        <f t="shared" si="94"/>
        <v>0</v>
      </c>
      <c r="BI122" s="65">
        <f t="shared" si="95"/>
        <v>0</v>
      </c>
      <c r="BJ122" s="65">
        <f t="shared" si="96"/>
        <v>0</v>
      </c>
      <c r="BK122" s="65">
        <f t="shared" si="97"/>
        <v>0</v>
      </c>
      <c r="BL122" s="65">
        <f t="shared" si="98"/>
        <v>0</v>
      </c>
      <c r="BM122" s="65">
        <f t="shared" si="99"/>
        <v>0</v>
      </c>
      <c r="BN122" s="26">
        <f t="shared" si="88"/>
        <v>0</v>
      </c>
      <c r="BO122" s="56"/>
      <c r="BP122" s="26">
        <f t="shared" si="100"/>
        <v>0</v>
      </c>
      <c r="BQ122" s="26">
        <f t="shared" si="101"/>
        <v>0</v>
      </c>
      <c r="BR122" s="26">
        <f t="shared" si="102"/>
        <v>0</v>
      </c>
      <c r="BS122" s="26">
        <f t="shared" si="103"/>
        <v>0</v>
      </c>
      <c r="BT122" s="26">
        <f t="shared" si="104"/>
        <v>0</v>
      </c>
      <c r="BU122" s="26">
        <f t="shared" si="105"/>
        <v>0</v>
      </c>
      <c r="BV122" s="26">
        <f t="shared" si="106"/>
        <v>0</v>
      </c>
      <c r="BW122" s="26">
        <f t="shared" si="91"/>
        <v>0</v>
      </c>
      <c r="BX122" s="26">
        <f t="shared" si="89"/>
        <v>0</v>
      </c>
      <c r="BY122" s="26"/>
      <c r="BZ122" s="27">
        <f t="shared" si="123"/>
      </c>
      <c r="CA122" s="26"/>
      <c r="CB122" s="28">
        <f t="shared" si="107"/>
        <v>0</v>
      </c>
      <c r="CC122" s="26">
        <f t="shared" si="108"/>
        <v>0</v>
      </c>
      <c r="CD122" s="26">
        <f t="shared" si="109"/>
        <v>0</v>
      </c>
      <c r="CE122" s="26">
        <f t="shared" si="110"/>
        <v>0</v>
      </c>
      <c r="CF122" s="26">
        <f t="shared" si="111"/>
        <v>0</v>
      </c>
      <c r="CG122" s="26"/>
      <c r="CH122" s="133">
        <f t="shared" si="112"/>
        <v>0</v>
      </c>
      <c r="CI122" s="133">
        <f t="shared" si="113"/>
        <v>0</v>
      </c>
      <c r="CJ122" s="133">
        <f t="shared" si="114"/>
        <v>0</v>
      </c>
      <c r="CK122" s="133">
        <f t="shared" si="115"/>
        <v>0</v>
      </c>
      <c r="CL122" s="133">
        <f t="shared" si="116"/>
        <v>0</v>
      </c>
      <c r="CM122" s="133">
        <f t="shared" si="117"/>
        <v>0</v>
      </c>
      <c r="CN122" s="133">
        <f t="shared" si="118"/>
        <v>0</v>
      </c>
      <c r="CO122" s="133">
        <f t="shared" si="90"/>
        <v>0</v>
      </c>
      <c r="CP122" s="26"/>
      <c r="CQ122" s="26"/>
      <c r="CR122" s="26"/>
      <c r="CS122" s="45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</row>
    <row r="123" spans="1:124" ht="15.75">
      <c r="A123" s="135"/>
      <c r="B123" s="135"/>
      <c r="C123" s="218"/>
      <c r="D123" s="218"/>
      <c r="E123" s="136"/>
      <c r="F123" s="137"/>
      <c r="G123" s="137"/>
      <c r="H123" s="138"/>
      <c r="I123" s="139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1"/>
      <c r="U123" s="142"/>
      <c r="V123" s="142"/>
      <c r="W123" s="142"/>
      <c r="X123" s="142"/>
      <c r="Y123" s="142"/>
      <c r="Z123" s="142"/>
      <c r="AA123" s="142"/>
      <c r="AB123" s="142"/>
      <c r="AC123" s="146"/>
      <c r="AD123" s="144"/>
      <c r="AE123" s="144"/>
      <c r="AF123" s="144"/>
      <c r="AG123" s="144"/>
      <c r="AH123" s="145"/>
      <c r="AI123" s="147"/>
      <c r="AJ123" s="148"/>
      <c r="AK123" s="149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"/>
      <c r="AX123" s="65">
        <f t="shared" si="119"/>
        <v>0</v>
      </c>
      <c r="AY123" s="133">
        <f t="shared" si="120"/>
        <v>0</v>
      </c>
      <c r="AZ123" s="247">
        <f t="shared" si="86"/>
        <v>0</v>
      </c>
      <c r="BA123" s="36"/>
      <c r="BB123" s="65">
        <f t="shared" si="121"/>
        <v>0</v>
      </c>
      <c r="BC123" s="133">
        <f t="shared" si="122"/>
        <v>0</v>
      </c>
      <c r="BD123" s="247">
        <f t="shared" si="87"/>
        <v>0</v>
      </c>
      <c r="BE123" s="26"/>
      <c r="BF123" s="65">
        <f t="shared" si="92"/>
        <v>0</v>
      </c>
      <c r="BG123" s="65">
        <f t="shared" si="93"/>
        <v>0</v>
      </c>
      <c r="BH123" s="65">
        <f t="shared" si="94"/>
        <v>0</v>
      </c>
      <c r="BI123" s="65">
        <f t="shared" si="95"/>
        <v>0</v>
      </c>
      <c r="BJ123" s="65">
        <f t="shared" si="96"/>
        <v>0</v>
      </c>
      <c r="BK123" s="65">
        <f t="shared" si="97"/>
        <v>0</v>
      </c>
      <c r="BL123" s="65">
        <f t="shared" si="98"/>
        <v>0</v>
      </c>
      <c r="BM123" s="65">
        <f t="shared" si="99"/>
        <v>0</v>
      </c>
      <c r="BN123" s="26">
        <f t="shared" si="88"/>
        <v>0</v>
      </c>
      <c r="BO123" s="56"/>
      <c r="BP123" s="26">
        <f t="shared" si="100"/>
        <v>0</v>
      </c>
      <c r="BQ123" s="26">
        <f t="shared" si="101"/>
        <v>0</v>
      </c>
      <c r="BR123" s="26">
        <f t="shared" si="102"/>
        <v>0</v>
      </c>
      <c r="BS123" s="26">
        <f t="shared" si="103"/>
        <v>0</v>
      </c>
      <c r="BT123" s="26">
        <f t="shared" si="104"/>
        <v>0</v>
      </c>
      <c r="BU123" s="26">
        <f t="shared" si="105"/>
        <v>0</v>
      </c>
      <c r="BV123" s="26">
        <f t="shared" si="106"/>
        <v>0</v>
      </c>
      <c r="BW123" s="26">
        <f t="shared" si="91"/>
        <v>0</v>
      </c>
      <c r="BX123" s="26">
        <f t="shared" si="89"/>
        <v>0</v>
      </c>
      <c r="BY123" s="26"/>
      <c r="BZ123" s="27">
        <f t="shared" si="123"/>
      </c>
      <c r="CA123" s="26"/>
      <c r="CB123" s="28">
        <f t="shared" si="107"/>
        <v>0</v>
      </c>
      <c r="CC123" s="26">
        <f t="shared" si="108"/>
        <v>0</v>
      </c>
      <c r="CD123" s="26">
        <f t="shared" si="109"/>
        <v>0</v>
      </c>
      <c r="CE123" s="26">
        <f t="shared" si="110"/>
        <v>0</v>
      </c>
      <c r="CF123" s="26">
        <f t="shared" si="111"/>
        <v>0</v>
      </c>
      <c r="CG123" s="26"/>
      <c r="CH123" s="133">
        <f t="shared" si="112"/>
        <v>0</v>
      </c>
      <c r="CI123" s="133">
        <f t="shared" si="113"/>
        <v>0</v>
      </c>
      <c r="CJ123" s="133">
        <f t="shared" si="114"/>
        <v>0</v>
      </c>
      <c r="CK123" s="133">
        <f t="shared" si="115"/>
        <v>0</v>
      </c>
      <c r="CL123" s="133">
        <f t="shared" si="116"/>
        <v>0</v>
      </c>
      <c r="CM123" s="133">
        <f t="shared" si="117"/>
        <v>0</v>
      </c>
      <c r="CN123" s="133">
        <f t="shared" si="118"/>
        <v>0</v>
      </c>
      <c r="CO123" s="133">
        <f t="shared" si="90"/>
        <v>0</v>
      </c>
      <c r="CP123" s="26"/>
      <c r="CQ123" s="26"/>
      <c r="CR123" s="26"/>
      <c r="CS123" s="45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</row>
    <row r="124" spans="1:124" ht="15.75">
      <c r="A124" s="135"/>
      <c r="B124" s="135"/>
      <c r="C124" s="218"/>
      <c r="D124" s="218"/>
      <c r="E124" s="136"/>
      <c r="F124" s="137"/>
      <c r="G124" s="137"/>
      <c r="H124" s="138"/>
      <c r="I124" s="139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1"/>
      <c r="U124" s="142"/>
      <c r="V124" s="142"/>
      <c r="W124" s="142"/>
      <c r="X124" s="142"/>
      <c r="Y124" s="142"/>
      <c r="Z124" s="142"/>
      <c r="AA124" s="142"/>
      <c r="AB124" s="142"/>
      <c r="AC124" s="146"/>
      <c r="AD124" s="144"/>
      <c r="AE124" s="144"/>
      <c r="AF124" s="144"/>
      <c r="AG124" s="144"/>
      <c r="AH124" s="145"/>
      <c r="AI124" s="147"/>
      <c r="AJ124" s="148"/>
      <c r="AK124" s="149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"/>
      <c r="AX124" s="65">
        <f t="shared" si="119"/>
        <v>0</v>
      </c>
      <c r="AY124" s="133">
        <f t="shared" si="120"/>
        <v>0</v>
      </c>
      <c r="AZ124" s="247">
        <f t="shared" si="86"/>
        <v>0</v>
      </c>
      <c r="BA124" s="36"/>
      <c r="BB124" s="65">
        <f t="shared" si="121"/>
        <v>0</v>
      </c>
      <c r="BC124" s="133">
        <f t="shared" si="122"/>
        <v>0</v>
      </c>
      <c r="BD124" s="247">
        <f t="shared" si="87"/>
        <v>0</v>
      </c>
      <c r="BE124" s="26"/>
      <c r="BF124" s="65">
        <f t="shared" si="92"/>
        <v>0</v>
      </c>
      <c r="BG124" s="65">
        <f t="shared" si="93"/>
        <v>0</v>
      </c>
      <c r="BH124" s="65">
        <f t="shared" si="94"/>
        <v>0</v>
      </c>
      <c r="BI124" s="65">
        <f t="shared" si="95"/>
        <v>0</v>
      </c>
      <c r="BJ124" s="65">
        <f t="shared" si="96"/>
        <v>0</v>
      </c>
      <c r="BK124" s="65">
        <f t="shared" si="97"/>
        <v>0</v>
      </c>
      <c r="BL124" s="65">
        <f t="shared" si="98"/>
        <v>0</v>
      </c>
      <c r="BM124" s="65">
        <f t="shared" si="99"/>
        <v>0</v>
      </c>
      <c r="BN124" s="26">
        <f t="shared" si="88"/>
        <v>0</v>
      </c>
      <c r="BO124" s="56"/>
      <c r="BP124" s="26">
        <f t="shared" si="100"/>
        <v>0</v>
      </c>
      <c r="BQ124" s="26">
        <f t="shared" si="101"/>
        <v>0</v>
      </c>
      <c r="BR124" s="26">
        <f t="shared" si="102"/>
        <v>0</v>
      </c>
      <c r="BS124" s="26">
        <f t="shared" si="103"/>
        <v>0</v>
      </c>
      <c r="BT124" s="26">
        <f t="shared" si="104"/>
        <v>0</v>
      </c>
      <c r="BU124" s="26">
        <f t="shared" si="105"/>
        <v>0</v>
      </c>
      <c r="BV124" s="26">
        <f t="shared" si="106"/>
        <v>0</v>
      </c>
      <c r="BW124" s="26">
        <f t="shared" si="91"/>
        <v>0</v>
      </c>
      <c r="BX124" s="26">
        <f t="shared" si="89"/>
        <v>0</v>
      </c>
      <c r="BY124" s="26"/>
      <c r="BZ124" s="27">
        <f t="shared" si="123"/>
      </c>
      <c r="CA124" s="26"/>
      <c r="CB124" s="28">
        <f t="shared" si="107"/>
        <v>0</v>
      </c>
      <c r="CC124" s="26">
        <f t="shared" si="108"/>
        <v>0</v>
      </c>
      <c r="CD124" s="26">
        <f t="shared" si="109"/>
        <v>0</v>
      </c>
      <c r="CE124" s="26">
        <f t="shared" si="110"/>
        <v>0</v>
      </c>
      <c r="CF124" s="26">
        <f t="shared" si="111"/>
        <v>0</v>
      </c>
      <c r="CG124" s="26"/>
      <c r="CH124" s="133">
        <f t="shared" si="112"/>
        <v>0</v>
      </c>
      <c r="CI124" s="133">
        <f t="shared" si="113"/>
        <v>0</v>
      </c>
      <c r="CJ124" s="133">
        <f t="shared" si="114"/>
        <v>0</v>
      </c>
      <c r="CK124" s="133">
        <f t="shared" si="115"/>
        <v>0</v>
      </c>
      <c r="CL124" s="133">
        <f t="shared" si="116"/>
        <v>0</v>
      </c>
      <c r="CM124" s="133">
        <f t="shared" si="117"/>
        <v>0</v>
      </c>
      <c r="CN124" s="133">
        <f t="shared" si="118"/>
        <v>0</v>
      </c>
      <c r="CO124" s="133">
        <f t="shared" si="90"/>
        <v>0</v>
      </c>
      <c r="CP124" s="26"/>
      <c r="CQ124" s="26"/>
      <c r="CR124" s="26"/>
      <c r="CS124" s="45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45"/>
      <c r="DJ124" s="45"/>
      <c r="DK124" s="45"/>
      <c r="DL124" s="45"/>
      <c r="DM124" s="45"/>
      <c r="DN124" s="45"/>
      <c r="DO124" s="12"/>
      <c r="DP124" s="12"/>
      <c r="DQ124" s="12"/>
      <c r="DR124" s="12"/>
      <c r="DS124" s="12"/>
      <c r="DT124" s="12"/>
    </row>
    <row r="125" spans="1:124" ht="15.75">
      <c r="A125" s="135"/>
      <c r="B125" s="135"/>
      <c r="C125" s="218"/>
      <c r="D125" s="218"/>
      <c r="E125" s="136"/>
      <c r="F125" s="137"/>
      <c r="G125" s="137"/>
      <c r="H125" s="138"/>
      <c r="I125" s="139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1"/>
      <c r="U125" s="142"/>
      <c r="V125" s="142"/>
      <c r="W125" s="142"/>
      <c r="X125" s="142"/>
      <c r="Y125" s="142"/>
      <c r="Z125" s="142"/>
      <c r="AA125" s="142"/>
      <c r="AB125" s="142"/>
      <c r="AC125" s="146"/>
      <c r="AD125" s="144"/>
      <c r="AE125" s="144"/>
      <c r="AF125" s="144"/>
      <c r="AG125" s="144"/>
      <c r="AH125" s="145"/>
      <c r="AI125" s="147"/>
      <c r="AJ125" s="148"/>
      <c r="AK125" s="149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"/>
      <c r="AX125" s="65">
        <f t="shared" si="119"/>
        <v>0</v>
      </c>
      <c r="AY125" s="133">
        <f t="shared" si="120"/>
        <v>0</v>
      </c>
      <c r="AZ125" s="247">
        <f t="shared" si="86"/>
        <v>0</v>
      </c>
      <c r="BA125" s="36"/>
      <c r="BB125" s="65">
        <f t="shared" si="121"/>
        <v>0</v>
      </c>
      <c r="BC125" s="133">
        <f t="shared" si="122"/>
        <v>0</v>
      </c>
      <c r="BD125" s="247">
        <f t="shared" si="87"/>
        <v>0</v>
      </c>
      <c r="BE125" s="26"/>
      <c r="BF125" s="65">
        <f t="shared" si="92"/>
        <v>0</v>
      </c>
      <c r="BG125" s="65">
        <f t="shared" si="93"/>
        <v>0</v>
      </c>
      <c r="BH125" s="65">
        <f t="shared" si="94"/>
        <v>0</v>
      </c>
      <c r="BI125" s="65">
        <f t="shared" si="95"/>
        <v>0</v>
      </c>
      <c r="BJ125" s="65">
        <f t="shared" si="96"/>
        <v>0</v>
      </c>
      <c r="BK125" s="65">
        <f t="shared" si="97"/>
        <v>0</v>
      </c>
      <c r="BL125" s="65">
        <f t="shared" si="98"/>
        <v>0</v>
      </c>
      <c r="BM125" s="65">
        <f t="shared" si="99"/>
        <v>0</v>
      </c>
      <c r="BN125" s="26">
        <f t="shared" si="88"/>
        <v>0</v>
      </c>
      <c r="BO125" s="56"/>
      <c r="BP125" s="26">
        <f t="shared" si="100"/>
        <v>0</v>
      </c>
      <c r="BQ125" s="26">
        <f t="shared" si="101"/>
        <v>0</v>
      </c>
      <c r="BR125" s="26">
        <f t="shared" si="102"/>
        <v>0</v>
      </c>
      <c r="BS125" s="26">
        <f t="shared" si="103"/>
        <v>0</v>
      </c>
      <c r="BT125" s="26">
        <f t="shared" si="104"/>
        <v>0</v>
      </c>
      <c r="BU125" s="26">
        <f t="shared" si="105"/>
        <v>0</v>
      </c>
      <c r="BV125" s="26">
        <f t="shared" si="106"/>
        <v>0</v>
      </c>
      <c r="BW125" s="26">
        <f t="shared" si="91"/>
        <v>0</v>
      </c>
      <c r="BX125" s="26">
        <f t="shared" si="89"/>
        <v>0</v>
      </c>
      <c r="BY125" s="26"/>
      <c r="BZ125" s="27">
        <f t="shared" si="123"/>
      </c>
      <c r="CA125" s="26"/>
      <c r="CB125" s="28">
        <f t="shared" si="107"/>
        <v>0</v>
      </c>
      <c r="CC125" s="26">
        <f t="shared" si="108"/>
        <v>0</v>
      </c>
      <c r="CD125" s="26">
        <f t="shared" si="109"/>
        <v>0</v>
      </c>
      <c r="CE125" s="26">
        <f t="shared" si="110"/>
        <v>0</v>
      </c>
      <c r="CF125" s="26">
        <f t="shared" si="111"/>
        <v>0</v>
      </c>
      <c r="CG125" s="26"/>
      <c r="CH125" s="133">
        <f t="shared" si="112"/>
        <v>0</v>
      </c>
      <c r="CI125" s="133">
        <f t="shared" si="113"/>
        <v>0</v>
      </c>
      <c r="CJ125" s="133">
        <f t="shared" si="114"/>
        <v>0</v>
      </c>
      <c r="CK125" s="133">
        <f t="shared" si="115"/>
        <v>0</v>
      </c>
      <c r="CL125" s="133">
        <f t="shared" si="116"/>
        <v>0</v>
      </c>
      <c r="CM125" s="133">
        <f t="shared" si="117"/>
        <v>0</v>
      </c>
      <c r="CN125" s="133">
        <f t="shared" si="118"/>
        <v>0</v>
      </c>
      <c r="CO125" s="133">
        <f t="shared" si="90"/>
        <v>0</v>
      </c>
      <c r="CP125" s="26"/>
      <c r="CQ125" s="26"/>
      <c r="CR125" s="26"/>
      <c r="CS125" s="45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45"/>
      <c r="DJ125" s="45"/>
      <c r="DK125" s="45"/>
      <c r="DL125" s="45"/>
      <c r="DM125" s="45"/>
      <c r="DN125" s="45"/>
      <c r="DO125" s="12"/>
      <c r="DP125" s="12"/>
      <c r="DQ125" s="12"/>
      <c r="DR125" s="12"/>
      <c r="DS125" s="12"/>
      <c r="DT125" s="12"/>
    </row>
    <row r="126" spans="1:124" ht="15.75">
      <c r="A126" s="135"/>
      <c r="B126" s="135"/>
      <c r="C126" s="218"/>
      <c r="D126" s="218"/>
      <c r="E126" s="136"/>
      <c r="F126" s="137"/>
      <c r="G126" s="137"/>
      <c r="H126" s="138"/>
      <c r="I126" s="139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1"/>
      <c r="U126" s="142"/>
      <c r="V126" s="142"/>
      <c r="W126" s="142"/>
      <c r="X126" s="142"/>
      <c r="Y126" s="142"/>
      <c r="Z126" s="142"/>
      <c r="AA126" s="142"/>
      <c r="AB126" s="142"/>
      <c r="AC126" s="146"/>
      <c r="AD126" s="144"/>
      <c r="AE126" s="144"/>
      <c r="AF126" s="144"/>
      <c r="AG126" s="144"/>
      <c r="AH126" s="145"/>
      <c r="AI126" s="147"/>
      <c r="AJ126" s="148"/>
      <c r="AK126" s="149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"/>
      <c r="AX126" s="65">
        <f t="shared" si="119"/>
        <v>0</v>
      </c>
      <c r="AY126" s="133">
        <f t="shared" si="120"/>
        <v>0</v>
      </c>
      <c r="AZ126" s="247">
        <f t="shared" si="86"/>
        <v>0</v>
      </c>
      <c r="BA126" s="36"/>
      <c r="BB126" s="65">
        <f t="shared" si="121"/>
        <v>0</v>
      </c>
      <c r="BC126" s="133">
        <f t="shared" si="122"/>
        <v>0</v>
      </c>
      <c r="BD126" s="247">
        <f t="shared" si="87"/>
        <v>0</v>
      </c>
      <c r="BE126" s="26"/>
      <c r="BF126" s="65">
        <f t="shared" si="92"/>
        <v>0</v>
      </c>
      <c r="BG126" s="65">
        <f t="shared" si="93"/>
        <v>0</v>
      </c>
      <c r="BH126" s="65">
        <f t="shared" si="94"/>
        <v>0</v>
      </c>
      <c r="BI126" s="65">
        <f t="shared" si="95"/>
        <v>0</v>
      </c>
      <c r="BJ126" s="65">
        <f t="shared" si="96"/>
        <v>0</v>
      </c>
      <c r="BK126" s="65">
        <f t="shared" si="97"/>
        <v>0</v>
      </c>
      <c r="BL126" s="65">
        <f t="shared" si="98"/>
        <v>0</v>
      </c>
      <c r="BM126" s="65">
        <f t="shared" si="99"/>
        <v>0</v>
      </c>
      <c r="BN126" s="26">
        <f t="shared" si="88"/>
        <v>0</v>
      </c>
      <c r="BO126" s="56"/>
      <c r="BP126" s="26">
        <f t="shared" si="100"/>
        <v>0</v>
      </c>
      <c r="BQ126" s="26">
        <f t="shared" si="101"/>
        <v>0</v>
      </c>
      <c r="BR126" s="26">
        <f t="shared" si="102"/>
        <v>0</v>
      </c>
      <c r="BS126" s="26">
        <f t="shared" si="103"/>
        <v>0</v>
      </c>
      <c r="BT126" s="26">
        <f t="shared" si="104"/>
        <v>0</v>
      </c>
      <c r="BU126" s="26">
        <f t="shared" si="105"/>
        <v>0</v>
      </c>
      <c r="BV126" s="26">
        <f t="shared" si="106"/>
        <v>0</v>
      </c>
      <c r="BW126" s="26">
        <f t="shared" si="91"/>
        <v>0</v>
      </c>
      <c r="BX126" s="26">
        <f t="shared" si="89"/>
        <v>0</v>
      </c>
      <c r="BY126" s="26"/>
      <c r="BZ126" s="27">
        <f t="shared" si="123"/>
      </c>
      <c r="CA126" s="26"/>
      <c r="CB126" s="28">
        <f t="shared" si="107"/>
        <v>0</v>
      </c>
      <c r="CC126" s="26">
        <f t="shared" si="108"/>
        <v>0</v>
      </c>
      <c r="CD126" s="26">
        <f t="shared" si="109"/>
        <v>0</v>
      </c>
      <c r="CE126" s="26">
        <f t="shared" si="110"/>
        <v>0</v>
      </c>
      <c r="CF126" s="26">
        <f t="shared" si="111"/>
        <v>0</v>
      </c>
      <c r="CG126" s="26"/>
      <c r="CH126" s="133">
        <f t="shared" si="112"/>
        <v>0</v>
      </c>
      <c r="CI126" s="133">
        <f t="shared" si="113"/>
        <v>0</v>
      </c>
      <c r="CJ126" s="133">
        <f t="shared" si="114"/>
        <v>0</v>
      </c>
      <c r="CK126" s="133">
        <f t="shared" si="115"/>
        <v>0</v>
      </c>
      <c r="CL126" s="133">
        <f t="shared" si="116"/>
        <v>0</v>
      </c>
      <c r="CM126" s="133">
        <f t="shared" si="117"/>
        <v>0</v>
      </c>
      <c r="CN126" s="133">
        <f t="shared" si="118"/>
        <v>0</v>
      </c>
      <c r="CO126" s="133">
        <f t="shared" si="90"/>
        <v>0</v>
      </c>
      <c r="CP126" s="26"/>
      <c r="CQ126" s="26"/>
      <c r="CR126" s="26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9"/>
      <c r="DI126" s="45"/>
      <c r="DJ126" s="45"/>
      <c r="DK126" s="45"/>
      <c r="DL126" s="45"/>
      <c r="DM126" s="45"/>
      <c r="DN126" s="45"/>
      <c r="DO126" s="12"/>
      <c r="DP126" s="12"/>
      <c r="DQ126" s="12"/>
      <c r="DR126" s="12"/>
      <c r="DS126" s="12"/>
      <c r="DT126" s="12"/>
    </row>
    <row r="127" spans="1:124" ht="15.75">
      <c r="A127" s="135"/>
      <c r="B127" s="135"/>
      <c r="C127" s="218"/>
      <c r="D127" s="218"/>
      <c r="E127" s="136"/>
      <c r="F127" s="137"/>
      <c r="G127" s="137"/>
      <c r="H127" s="138"/>
      <c r="I127" s="139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1"/>
      <c r="U127" s="142"/>
      <c r="V127" s="142"/>
      <c r="W127" s="142"/>
      <c r="X127" s="142"/>
      <c r="Y127" s="142"/>
      <c r="Z127" s="142"/>
      <c r="AA127" s="142"/>
      <c r="AB127" s="142"/>
      <c r="AC127" s="146"/>
      <c r="AD127" s="144"/>
      <c r="AE127" s="144"/>
      <c r="AF127" s="144"/>
      <c r="AG127" s="144"/>
      <c r="AH127" s="145"/>
      <c r="AI127" s="147"/>
      <c r="AJ127" s="148"/>
      <c r="AK127" s="149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"/>
      <c r="AX127" s="65">
        <f t="shared" si="119"/>
        <v>0</v>
      </c>
      <c r="AY127" s="133">
        <f t="shared" si="120"/>
        <v>0</v>
      </c>
      <c r="AZ127" s="247">
        <f t="shared" si="86"/>
        <v>0</v>
      </c>
      <c r="BA127" s="36"/>
      <c r="BB127" s="65">
        <f t="shared" si="121"/>
        <v>0</v>
      </c>
      <c r="BC127" s="133">
        <f t="shared" si="122"/>
        <v>0</v>
      </c>
      <c r="BD127" s="247">
        <f t="shared" si="87"/>
        <v>0</v>
      </c>
      <c r="BE127" s="26"/>
      <c r="BF127" s="65">
        <f t="shared" si="92"/>
        <v>0</v>
      </c>
      <c r="BG127" s="65">
        <f t="shared" si="93"/>
        <v>0</v>
      </c>
      <c r="BH127" s="65">
        <f t="shared" si="94"/>
        <v>0</v>
      </c>
      <c r="BI127" s="65">
        <f t="shared" si="95"/>
        <v>0</v>
      </c>
      <c r="BJ127" s="65">
        <f t="shared" si="96"/>
        <v>0</v>
      </c>
      <c r="BK127" s="65">
        <f t="shared" si="97"/>
        <v>0</v>
      </c>
      <c r="BL127" s="65">
        <f t="shared" si="98"/>
        <v>0</v>
      </c>
      <c r="BM127" s="65">
        <f t="shared" si="99"/>
        <v>0</v>
      </c>
      <c r="BN127" s="26">
        <f t="shared" si="88"/>
        <v>0</v>
      </c>
      <c r="BO127" s="56"/>
      <c r="BP127" s="26">
        <f t="shared" si="100"/>
        <v>0</v>
      </c>
      <c r="BQ127" s="26">
        <f t="shared" si="101"/>
        <v>0</v>
      </c>
      <c r="BR127" s="26">
        <f t="shared" si="102"/>
        <v>0</v>
      </c>
      <c r="BS127" s="26">
        <f t="shared" si="103"/>
        <v>0</v>
      </c>
      <c r="BT127" s="26">
        <f t="shared" si="104"/>
        <v>0</v>
      </c>
      <c r="BU127" s="26">
        <f t="shared" si="105"/>
        <v>0</v>
      </c>
      <c r="BV127" s="26">
        <f t="shared" si="106"/>
        <v>0</v>
      </c>
      <c r="BW127" s="26">
        <f t="shared" si="91"/>
        <v>0</v>
      </c>
      <c r="BX127" s="26">
        <f t="shared" si="89"/>
        <v>0</v>
      </c>
      <c r="BY127" s="26"/>
      <c r="BZ127" s="27">
        <f t="shared" si="123"/>
      </c>
      <c r="CA127" s="26"/>
      <c r="CB127" s="28">
        <f t="shared" si="107"/>
        <v>0</v>
      </c>
      <c r="CC127" s="26">
        <f t="shared" si="108"/>
        <v>0</v>
      </c>
      <c r="CD127" s="26">
        <f t="shared" si="109"/>
        <v>0</v>
      </c>
      <c r="CE127" s="26">
        <f t="shared" si="110"/>
        <v>0</v>
      </c>
      <c r="CF127" s="26">
        <f t="shared" si="111"/>
        <v>0</v>
      </c>
      <c r="CG127" s="26"/>
      <c r="CH127" s="133">
        <f t="shared" si="112"/>
        <v>0</v>
      </c>
      <c r="CI127" s="133">
        <f t="shared" si="113"/>
        <v>0</v>
      </c>
      <c r="CJ127" s="133">
        <f t="shared" si="114"/>
        <v>0</v>
      </c>
      <c r="CK127" s="133">
        <f t="shared" si="115"/>
        <v>0</v>
      </c>
      <c r="CL127" s="133">
        <f t="shared" si="116"/>
        <v>0</v>
      </c>
      <c r="CM127" s="133">
        <f t="shared" si="117"/>
        <v>0</v>
      </c>
      <c r="CN127" s="133">
        <f t="shared" si="118"/>
        <v>0</v>
      </c>
      <c r="CO127" s="133">
        <f t="shared" si="90"/>
        <v>0</v>
      </c>
      <c r="CP127" s="26"/>
      <c r="CQ127" s="26"/>
      <c r="CR127" s="26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9"/>
      <c r="DI127" s="45"/>
      <c r="DJ127" s="45"/>
      <c r="DK127" s="45"/>
      <c r="DL127" s="45"/>
      <c r="DM127" s="45"/>
      <c r="DN127" s="45"/>
      <c r="DO127" s="12"/>
      <c r="DP127" s="12"/>
      <c r="DQ127" s="12"/>
      <c r="DR127" s="12"/>
      <c r="DS127" s="12"/>
      <c r="DT127" s="12"/>
    </row>
    <row r="128" spans="1:124" ht="15.75">
      <c r="A128" s="135"/>
      <c r="B128" s="135"/>
      <c r="C128" s="218"/>
      <c r="D128" s="218"/>
      <c r="E128" s="136"/>
      <c r="F128" s="137"/>
      <c r="G128" s="137"/>
      <c r="H128" s="138"/>
      <c r="I128" s="139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1"/>
      <c r="U128" s="142"/>
      <c r="V128" s="142"/>
      <c r="W128" s="142"/>
      <c r="X128" s="142"/>
      <c r="Y128" s="142"/>
      <c r="Z128" s="142"/>
      <c r="AA128" s="142"/>
      <c r="AB128" s="142"/>
      <c r="AC128" s="146"/>
      <c r="AD128" s="144"/>
      <c r="AE128" s="144"/>
      <c r="AF128" s="144"/>
      <c r="AG128" s="144"/>
      <c r="AH128" s="145"/>
      <c r="AI128" s="147"/>
      <c r="AJ128" s="148"/>
      <c r="AK128" s="149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"/>
      <c r="AX128" s="65">
        <f t="shared" si="119"/>
        <v>0</v>
      </c>
      <c r="AY128" s="133">
        <f t="shared" si="120"/>
        <v>0</v>
      </c>
      <c r="AZ128" s="247">
        <f t="shared" si="86"/>
        <v>0</v>
      </c>
      <c r="BA128" s="36"/>
      <c r="BB128" s="65">
        <f t="shared" si="121"/>
        <v>0</v>
      </c>
      <c r="BC128" s="133">
        <f t="shared" si="122"/>
        <v>0</v>
      </c>
      <c r="BD128" s="247">
        <f t="shared" si="87"/>
        <v>0</v>
      </c>
      <c r="BE128" s="26"/>
      <c r="BF128" s="65">
        <f t="shared" si="92"/>
        <v>0</v>
      </c>
      <c r="BG128" s="65">
        <f t="shared" si="93"/>
        <v>0</v>
      </c>
      <c r="BH128" s="65">
        <f t="shared" si="94"/>
        <v>0</v>
      </c>
      <c r="BI128" s="65">
        <f t="shared" si="95"/>
        <v>0</v>
      </c>
      <c r="BJ128" s="65">
        <f t="shared" si="96"/>
        <v>0</v>
      </c>
      <c r="BK128" s="65">
        <f t="shared" si="97"/>
        <v>0</v>
      </c>
      <c r="BL128" s="65">
        <f t="shared" si="98"/>
        <v>0</v>
      </c>
      <c r="BM128" s="65">
        <f t="shared" si="99"/>
        <v>0</v>
      </c>
      <c r="BN128" s="26">
        <f t="shared" si="88"/>
        <v>0</v>
      </c>
      <c r="BO128" s="56"/>
      <c r="BP128" s="26">
        <f t="shared" si="100"/>
        <v>0</v>
      </c>
      <c r="BQ128" s="26">
        <f t="shared" si="101"/>
        <v>0</v>
      </c>
      <c r="BR128" s="26">
        <f t="shared" si="102"/>
        <v>0</v>
      </c>
      <c r="BS128" s="26">
        <f t="shared" si="103"/>
        <v>0</v>
      </c>
      <c r="BT128" s="26">
        <f t="shared" si="104"/>
        <v>0</v>
      </c>
      <c r="BU128" s="26">
        <f t="shared" si="105"/>
        <v>0</v>
      </c>
      <c r="BV128" s="26">
        <f t="shared" si="106"/>
        <v>0</v>
      </c>
      <c r="BW128" s="26">
        <f t="shared" si="91"/>
        <v>0</v>
      </c>
      <c r="BX128" s="26">
        <f t="shared" si="89"/>
        <v>0</v>
      </c>
      <c r="BY128" s="26"/>
      <c r="BZ128" s="27">
        <f t="shared" si="123"/>
      </c>
      <c r="CA128" s="26"/>
      <c r="CB128" s="28">
        <f t="shared" si="107"/>
        <v>0</v>
      </c>
      <c r="CC128" s="26">
        <f t="shared" si="108"/>
        <v>0</v>
      </c>
      <c r="CD128" s="26">
        <f t="shared" si="109"/>
        <v>0</v>
      </c>
      <c r="CE128" s="26">
        <f t="shared" si="110"/>
        <v>0</v>
      </c>
      <c r="CF128" s="26">
        <f t="shared" si="111"/>
        <v>0</v>
      </c>
      <c r="CG128" s="26"/>
      <c r="CH128" s="133">
        <f t="shared" si="112"/>
        <v>0</v>
      </c>
      <c r="CI128" s="133">
        <f t="shared" si="113"/>
        <v>0</v>
      </c>
      <c r="CJ128" s="133">
        <f t="shared" si="114"/>
        <v>0</v>
      </c>
      <c r="CK128" s="133">
        <f t="shared" si="115"/>
        <v>0</v>
      </c>
      <c r="CL128" s="133">
        <f t="shared" si="116"/>
        <v>0</v>
      </c>
      <c r="CM128" s="133">
        <f t="shared" si="117"/>
        <v>0</v>
      </c>
      <c r="CN128" s="133">
        <f t="shared" si="118"/>
        <v>0</v>
      </c>
      <c r="CO128" s="133">
        <f t="shared" si="90"/>
        <v>0</v>
      </c>
      <c r="CP128" s="26"/>
      <c r="CQ128" s="26"/>
      <c r="CR128" s="26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9"/>
      <c r="DI128" s="45"/>
      <c r="DJ128" s="45"/>
      <c r="DK128" s="45"/>
      <c r="DL128" s="45"/>
      <c r="DM128" s="45"/>
      <c r="DN128" s="45"/>
      <c r="DO128" s="12"/>
      <c r="DP128" s="12"/>
      <c r="DQ128" s="12"/>
      <c r="DR128" s="12"/>
      <c r="DS128" s="12"/>
      <c r="DT128" s="12"/>
    </row>
    <row r="129" spans="1:124" ht="15.75">
      <c r="A129" s="135"/>
      <c r="B129" s="135"/>
      <c r="C129" s="218"/>
      <c r="D129" s="218"/>
      <c r="E129" s="136"/>
      <c r="F129" s="137"/>
      <c r="G129" s="137"/>
      <c r="H129" s="138"/>
      <c r="I129" s="139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1"/>
      <c r="U129" s="142"/>
      <c r="V129" s="142"/>
      <c r="W129" s="142"/>
      <c r="X129" s="142"/>
      <c r="Y129" s="142"/>
      <c r="Z129" s="142"/>
      <c r="AA129" s="142"/>
      <c r="AB129" s="142"/>
      <c r="AC129" s="146"/>
      <c r="AD129" s="144"/>
      <c r="AE129" s="144"/>
      <c r="AF129" s="144"/>
      <c r="AG129" s="144"/>
      <c r="AH129" s="145"/>
      <c r="AI129" s="147"/>
      <c r="AJ129" s="148"/>
      <c r="AK129" s="149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"/>
      <c r="AX129" s="65">
        <f t="shared" si="119"/>
        <v>0</v>
      </c>
      <c r="AY129" s="133">
        <f t="shared" si="120"/>
        <v>0</v>
      </c>
      <c r="AZ129" s="247">
        <f t="shared" si="86"/>
        <v>0</v>
      </c>
      <c r="BA129" s="36"/>
      <c r="BB129" s="65">
        <f t="shared" si="121"/>
        <v>0</v>
      </c>
      <c r="BC129" s="133">
        <f t="shared" si="122"/>
        <v>0</v>
      </c>
      <c r="BD129" s="247">
        <f t="shared" si="87"/>
        <v>0</v>
      </c>
      <c r="BE129" s="26"/>
      <c r="BF129" s="65">
        <f t="shared" si="92"/>
        <v>0</v>
      </c>
      <c r="BG129" s="65">
        <f t="shared" si="93"/>
        <v>0</v>
      </c>
      <c r="BH129" s="65">
        <f t="shared" si="94"/>
        <v>0</v>
      </c>
      <c r="BI129" s="65">
        <f t="shared" si="95"/>
        <v>0</v>
      </c>
      <c r="BJ129" s="65">
        <f t="shared" si="96"/>
        <v>0</v>
      </c>
      <c r="BK129" s="65">
        <f t="shared" si="97"/>
        <v>0</v>
      </c>
      <c r="BL129" s="65">
        <f t="shared" si="98"/>
        <v>0</v>
      </c>
      <c r="BM129" s="65">
        <f t="shared" si="99"/>
        <v>0</v>
      </c>
      <c r="BN129" s="26">
        <f t="shared" si="88"/>
        <v>0</v>
      </c>
      <c r="BO129" s="56"/>
      <c r="BP129" s="26">
        <f t="shared" si="100"/>
        <v>0</v>
      </c>
      <c r="BQ129" s="26">
        <f t="shared" si="101"/>
        <v>0</v>
      </c>
      <c r="BR129" s="26">
        <f t="shared" si="102"/>
        <v>0</v>
      </c>
      <c r="BS129" s="26">
        <f t="shared" si="103"/>
        <v>0</v>
      </c>
      <c r="BT129" s="26">
        <f t="shared" si="104"/>
        <v>0</v>
      </c>
      <c r="BU129" s="26">
        <f t="shared" si="105"/>
        <v>0</v>
      </c>
      <c r="BV129" s="26">
        <f t="shared" si="106"/>
        <v>0</v>
      </c>
      <c r="BW129" s="26">
        <f t="shared" si="91"/>
        <v>0</v>
      </c>
      <c r="BX129" s="26">
        <f t="shared" si="89"/>
        <v>0</v>
      </c>
      <c r="BY129" s="26"/>
      <c r="BZ129" s="27">
        <f t="shared" si="123"/>
      </c>
      <c r="CA129" s="26"/>
      <c r="CB129" s="28">
        <f t="shared" si="107"/>
        <v>0</v>
      </c>
      <c r="CC129" s="26">
        <f t="shared" si="108"/>
        <v>0</v>
      </c>
      <c r="CD129" s="26">
        <f t="shared" si="109"/>
        <v>0</v>
      </c>
      <c r="CE129" s="26">
        <f t="shared" si="110"/>
        <v>0</v>
      </c>
      <c r="CF129" s="26">
        <f t="shared" si="111"/>
        <v>0</v>
      </c>
      <c r="CG129" s="26"/>
      <c r="CH129" s="133">
        <f t="shared" si="112"/>
        <v>0</v>
      </c>
      <c r="CI129" s="133">
        <f t="shared" si="113"/>
        <v>0</v>
      </c>
      <c r="CJ129" s="133">
        <f t="shared" si="114"/>
        <v>0</v>
      </c>
      <c r="CK129" s="133">
        <f t="shared" si="115"/>
        <v>0</v>
      </c>
      <c r="CL129" s="133">
        <f t="shared" si="116"/>
        <v>0</v>
      </c>
      <c r="CM129" s="133">
        <f t="shared" si="117"/>
        <v>0</v>
      </c>
      <c r="CN129" s="133">
        <f t="shared" si="118"/>
        <v>0</v>
      </c>
      <c r="CO129" s="133">
        <f t="shared" si="90"/>
        <v>0</v>
      </c>
      <c r="CP129" s="26"/>
      <c r="CQ129" s="26"/>
      <c r="CR129" s="26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9"/>
      <c r="DI129" s="45"/>
      <c r="DJ129" s="45"/>
      <c r="DK129" s="45"/>
      <c r="DL129" s="45"/>
      <c r="DM129" s="45"/>
      <c r="DN129" s="45"/>
      <c r="DO129" s="12"/>
      <c r="DP129" s="12"/>
      <c r="DQ129" s="12"/>
      <c r="DR129" s="12"/>
      <c r="DS129" s="12"/>
      <c r="DT129" s="12"/>
    </row>
    <row r="130" spans="1:124" ht="15.75">
      <c r="A130" s="135"/>
      <c r="B130" s="135"/>
      <c r="C130" s="218"/>
      <c r="D130" s="218"/>
      <c r="E130" s="136"/>
      <c r="F130" s="137"/>
      <c r="G130" s="137"/>
      <c r="H130" s="138"/>
      <c r="I130" s="139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1"/>
      <c r="U130" s="142"/>
      <c r="V130" s="142"/>
      <c r="W130" s="142"/>
      <c r="X130" s="142"/>
      <c r="Y130" s="142"/>
      <c r="Z130" s="142"/>
      <c r="AA130" s="142"/>
      <c r="AB130" s="142"/>
      <c r="AC130" s="146"/>
      <c r="AD130" s="144"/>
      <c r="AE130" s="144"/>
      <c r="AF130" s="144"/>
      <c r="AG130" s="144"/>
      <c r="AH130" s="145"/>
      <c r="AI130" s="147"/>
      <c r="AJ130" s="148"/>
      <c r="AK130" s="149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"/>
      <c r="AX130" s="65">
        <f t="shared" si="119"/>
        <v>0</v>
      </c>
      <c r="AY130" s="133">
        <f t="shared" si="120"/>
        <v>0</v>
      </c>
      <c r="AZ130" s="247">
        <f t="shared" si="86"/>
        <v>0</v>
      </c>
      <c r="BA130" s="36"/>
      <c r="BB130" s="65">
        <f t="shared" si="121"/>
        <v>0</v>
      </c>
      <c r="BC130" s="133">
        <f t="shared" si="122"/>
        <v>0</v>
      </c>
      <c r="BD130" s="247">
        <f t="shared" si="87"/>
        <v>0</v>
      </c>
      <c r="BE130" s="26"/>
      <c r="BF130" s="65">
        <f t="shared" si="92"/>
        <v>0</v>
      </c>
      <c r="BG130" s="65">
        <f t="shared" si="93"/>
        <v>0</v>
      </c>
      <c r="BH130" s="65">
        <f t="shared" si="94"/>
        <v>0</v>
      </c>
      <c r="BI130" s="65">
        <f t="shared" si="95"/>
        <v>0</v>
      </c>
      <c r="BJ130" s="65">
        <f t="shared" si="96"/>
        <v>0</v>
      </c>
      <c r="BK130" s="65">
        <f t="shared" si="97"/>
        <v>0</v>
      </c>
      <c r="BL130" s="65">
        <f t="shared" si="98"/>
        <v>0</v>
      </c>
      <c r="BM130" s="65">
        <f t="shared" si="99"/>
        <v>0</v>
      </c>
      <c r="BN130" s="26">
        <f t="shared" si="88"/>
        <v>0</v>
      </c>
      <c r="BO130" s="56"/>
      <c r="BP130" s="26">
        <f t="shared" si="100"/>
        <v>0</v>
      </c>
      <c r="BQ130" s="26">
        <f t="shared" si="101"/>
        <v>0</v>
      </c>
      <c r="BR130" s="26">
        <f t="shared" si="102"/>
        <v>0</v>
      </c>
      <c r="BS130" s="26">
        <f t="shared" si="103"/>
        <v>0</v>
      </c>
      <c r="BT130" s="26">
        <f t="shared" si="104"/>
        <v>0</v>
      </c>
      <c r="BU130" s="26">
        <f t="shared" si="105"/>
        <v>0</v>
      </c>
      <c r="BV130" s="26">
        <f t="shared" si="106"/>
        <v>0</v>
      </c>
      <c r="BW130" s="26">
        <f t="shared" si="91"/>
        <v>0</v>
      </c>
      <c r="BX130" s="26">
        <f t="shared" si="89"/>
        <v>0</v>
      </c>
      <c r="BY130" s="26"/>
      <c r="BZ130" s="27">
        <f t="shared" si="123"/>
      </c>
      <c r="CA130" s="26"/>
      <c r="CB130" s="28">
        <f t="shared" si="107"/>
        <v>0</v>
      </c>
      <c r="CC130" s="26">
        <f t="shared" si="108"/>
        <v>0</v>
      </c>
      <c r="CD130" s="26">
        <f t="shared" si="109"/>
        <v>0</v>
      </c>
      <c r="CE130" s="26">
        <f t="shared" si="110"/>
        <v>0</v>
      </c>
      <c r="CF130" s="26">
        <f t="shared" si="111"/>
        <v>0</v>
      </c>
      <c r="CG130" s="26"/>
      <c r="CH130" s="133">
        <f t="shared" si="112"/>
        <v>0</v>
      </c>
      <c r="CI130" s="133">
        <f t="shared" si="113"/>
        <v>0</v>
      </c>
      <c r="CJ130" s="133">
        <f t="shared" si="114"/>
        <v>0</v>
      </c>
      <c r="CK130" s="133">
        <f t="shared" si="115"/>
        <v>0</v>
      </c>
      <c r="CL130" s="133">
        <f t="shared" si="116"/>
        <v>0</v>
      </c>
      <c r="CM130" s="133">
        <f t="shared" si="117"/>
        <v>0</v>
      </c>
      <c r="CN130" s="133">
        <f t="shared" si="118"/>
        <v>0</v>
      </c>
      <c r="CO130" s="133">
        <f t="shared" si="90"/>
        <v>0</v>
      </c>
      <c r="CP130" s="26"/>
      <c r="CQ130" s="26"/>
      <c r="CR130" s="26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9"/>
      <c r="DI130" s="45"/>
      <c r="DJ130" s="45"/>
      <c r="DK130" s="45"/>
      <c r="DL130" s="45"/>
      <c r="DM130" s="45"/>
      <c r="DN130" s="45"/>
      <c r="DO130" s="12"/>
      <c r="DP130" s="12"/>
      <c r="DQ130" s="12"/>
      <c r="DR130" s="12"/>
      <c r="DS130" s="12"/>
      <c r="DT130" s="12"/>
    </row>
    <row r="131" spans="1:124" ht="15.75">
      <c r="A131" s="135"/>
      <c r="B131" s="135"/>
      <c r="C131" s="218"/>
      <c r="D131" s="218"/>
      <c r="E131" s="136"/>
      <c r="F131" s="137"/>
      <c r="G131" s="137"/>
      <c r="H131" s="138"/>
      <c r="I131" s="139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1"/>
      <c r="U131" s="142"/>
      <c r="V131" s="142"/>
      <c r="W131" s="142"/>
      <c r="X131" s="142"/>
      <c r="Y131" s="142"/>
      <c r="Z131" s="142"/>
      <c r="AA131" s="142"/>
      <c r="AB131" s="142"/>
      <c r="AC131" s="146"/>
      <c r="AD131" s="144"/>
      <c r="AE131" s="144"/>
      <c r="AF131" s="144"/>
      <c r="AG131" s="144"/>
      <c r="AH131" s="145"/>
      <c r="AI131" s="147"/>
      <c r="AJ131" s="148"/>
      <c r="AK131" s="149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"/>
      <c r="AX131" s="65">
        <f t="shared" si="119"/>
        <v>0</v>
      </c>
      <c r="AY131" s="133">
        <f t="shared" si="120"/>
        <v>0</v>
      </c>
      <c r="AZ131" s="247">
        <f t="shared" si="86"/>
        <v>0</v>
      </c>
      <c r="BA131" s="36"/>
      <c r="BB131" s="65">
        <f t="shared" si="121"/>
        <v>0</v>
      </c>
      <c r="BC131" s="133">
        <f t="shared" si="122"/>
        <v>0</v>
      </c>
      <c r="BD131" s="247">
        <f t="shared" si="87"/>
        <v>0</v>
      </c>
      <c r="BE131" s="26"/>
      <c r="BF131" s="65">
        <f t="shared" si="92"/>
        <v>0</v>
      </c>
      <c r="BG131" s="65">
        <f t="shared" si="93"/>
        <v>0</v>
      </c>
      <c r="BH131" s="65">
        <f t="shared" si="94"/>
        <v>0</v>
      </c>
      <c r="BI131" s="65">
        <f t="shared" si="95"/>
        <v>0</v>
      </c>
      <c r="BJ131" s="65">
        <f t="shared" si="96"/>
        <v>0</v>
      </c>
      <c r="BK131" s="65">
        <f t="shared" si="97"/>
        <v>0</v>
      </c>
      <c r="BL131" s="65">
        <f t="shared" si="98"/>
        <v>0</v>
      </c>
      <c r="BM131" s="65">
        <f t="shared" si="99"/>
        <v>0</v>
      </c>
      <c r="BN131" s="26">
        <f t="shared" si="88"/>
        <v>0</v>
      </c>
      <c r="BO131" s="56"/>
      <c r="BP131" s="26">
        <f t="shared" si="100"/>
        <v>0</v>
      </c>
      <c r="BQ131" s="26">
        <f t="shared" si="101"/>
        <v>0</v>
      </c>
      <c r="BR131" s="26">
        <f t="shared" si="102"/>
        <v>0</v>
      </c>
      <c r="BS131" s="26">
        <f t="shared" si="103"/>
        <v>0</v>
      </c>
      <c r="BT131" s="26">
        <f t="shared" si="104"/>
        <v>0</v>
      </c>
      <c r="BU131" s="26">
        <f t="shared" si="105"/>
        <v>0</v>
      </c>
      <c r="BV131" s="26">
        <f t="shared" si="106"/>
        <v>0</v>
      </c>
      <c r="BW131" s="26">
        <f t="shared" si="91"/>
        <v>0</v>
      </c>
      <c r="BX131" s="26">
        <f t="shared" si="89"/>
        <v>0</v>
      </c>
      <c r="BY131" s="26"/>
      <c r="BZ131" s="27">
        <f t="shared" si="123"/>
      </c>
      <c r="CA131" s="26"/>
      <c r="CB131" s="28">
        <f t="shared" si="107"/>
        <v>0</v>
      </c>
      <c r="CC131" s="26">
        <f t="shared" si="108"/>
        <v>0</v>
      </c>
      <c r="CD131" s="26">
        <f t="shared" si="109"/>
        <v>0</v>
      </c>
      <c r="CE131" s="26">
        <f t="shared" si="110"/>
        <v>0</v>
      </c>
      <c r="CF131" s="26">
        <f t="shared" si="111"/>
        <v>0</v>
      </c>
      <c r="CG131" s="26"/>
      <c r="CH131" s="133">
        <f t="shared" si="112"/>
        <v>0</v>
      </c>
      <c r="CI131" s="133">
        <f t="shared" si="113"/>
        <v>0</v>
      </c>
      <c r="CJ131" s="133">
        <f t="shared" si="114"/>
        <v>0</v>
      </c>
      <c r="CK131" s="133">
        <f t="shared" si="115"/>
        <v>0</v>
      </c>
      <c r="CL131" s="133">
        <f t="shared" si="116"/>
        <v>0</v>
      </c>
      <c r="CM131" s="133">
        <f t="shared" si="117"/>
        <v>0</v>
      </c>
      <c r="CN131" s="133">
        <f t="shared" si="118"/>
        <v>0</v>
      </c>
      <c r="CO131" s="133">
        <f t="shared" si="90"/>
        <v>0</v>
      </c>
      <c r="CP131" s="26"/>
      <c r="CQ131" s="26"/>
      <c r="CR131" s="26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9"/>
      <c r="DI131" s="45"/>
      <c r="DJ131" s="45"/>
      <c r="DK131" s="45"/>
      <c r="DL131" s="45"/>
      <c r="DM131" s="45"/>
      <c r="DN131" s="45"/>
      <c r="DO131" s="12"/>
      <c r="DP131" s="12"/>
      <c r="DQ131" s="12"/>
      <c r="DR131" s="12"/>
      <c r="DS131" s="12"/>
      <c r="DT131" s="12"/>
    </row>
    <row r="132" spans="1:124" ht="15.75">
      <c r="A132" s="135"/>
      <c r="B132" s="135"/>
      <c r="C132" s="218"/>
      <c r="D132" s="218"/>
      <c r="E132" s="136"/>
      <c r="F132" s="137"/>
      <c r="G132" s="137"/>
      <c r="H132" s="138"/>
      <c r="I132" s="139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1"/>
      <c r="U132" s="142"/>
      <c r="V132" s="142"/>
      <c r="W132" s="142"/>
      <c r="X132" s="142"/>
      <c r="Y132" s="142"/>
      <c r="Z132" s="142"/>
      <c r="AA132" s="142"/>
      <c r="AB132" s="142"/>
      <c r="AC132" s="146"/>
      <c r="AD132" s="144"/>
      <c r="AE132" s="144"/>
      <c r="AF132" s="144"/>
      <c r="AG132" s="144"/>
      <c r="AH132" s="145"/>
      <c r="AI132" s="147"/>
      <c r="AJ132" s="148"/>
      <c r="AK132" s="149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"/>
      <c r="AX132" s="65">
        <f t="shared" si="119"/>
        <v>0</v>
      </c>
      <c r="AY132" s="133">
        <f t="shared" si="120"/>
        <v>0</v>
      </c>
      <c r="AZ132" s="247">
        <f t="shared" si="86"/>
        <v>0</v>
      </c>
      <c r="BA132" s="36"/>
      <c r="BB132" s="65">
        <f t="shared" si="121"/>
        <v>0</v>
      </c>
      <c r="BC132" s="133">
        <f t="shared" si="122"/>
        <v>0</v>
      </c>
      <c r="BD132" s="247">
        <f t="shared" si="87"/>
        <v>0</v>
      </c>
      <c r="BE132" s="26"/>
      <c r="BF132" s="65">
        <f t="shared" si="92"/>
        <v>0</v>
      </c>
      <c r="BG132" s="65">
        <f t="shared" si="93"/>
        <v>0</v>
      </c>
      <c r="BH132" s="65">
        <f t="shared" si="94"/>
        <v>0</v>
      </c>
      <c r="BI132" s="65">
        <f t="shared" si="95"/>
        <v>0</v>
      </c>
      <c r="BJ132" s="65">
        <f t="shared" si="96"/>
        <v>0</v>
      </c>
      <c r="BK132" s="65">
        <f t="shared" si="97"/>
        <v>0</v>
      </c>
      <c r="BL132" s="65">
        <f t="shared" si="98"/>
        <v>0</v>
      </c>
      <c r="BM132" s="65">
        <f t="shared" si="99"/>
        <v>0</v>
      </c>
      <c r="BN132" s="26">
        <f t="shared" si="88"/>
        <v>0</v>
      </c>
      <c r="BO132" s="56"/>
      <c r="BP132" s="26">
        <f t="shared" si="100"/>
        <v>0</v>
      </c>
      <c r="BQ132" s="26">
        <f t="shared" si="101"/>
        <v>0</v>
      </c>
      <c r="BR132" s="26">
        <f t="shared" si="102"/>
        <v>0</v>
      </c>
      <c r="BS132" s="26">
        <f t="shared" si="103"/>
        <v>0</v>
      </c>
      <c r="BT132" s="26">
        <f t="shared" si="104"/>
        <v>0</v>
      </c>
      <c r="BU132" s="26">
        <f t="shared" si="105"/>
        <v>0</v>
      </c>
      <c r="BV132" s="26">
        <f t="shared" si="106"/>
        <v>0</v>
      </c>
      <c r="BW132" s="26">
        <f t="shared" si="91"/>
        <v>0</v>
      </c>
      <c r="BX132" s="26">
        <f t="shared" si="89"/>
        <v>0</v>
      </c>
      <c r="BY132" s="26"/>
      <c r="BZ132" s="27">
        <f t="shared" si="123"/>
      </c>
      <c r="CA132" s="26"/>
      <c r="CB132" s="28">
        <f t="shared" si="107"/>
        <v>0</v>
      </c>
      <c r="CC132" s="26">
        <f t="shared" si="108"/>
        <v>0</v>
      </c>
      <c r="CD132" s="26">
        <f t="shared" si="109"/>
        <v>0</v>
      </c>
      <c r="CE132" s="26">
        <f t="shared" si="110"/>
        <v>0</v>
      </c>
      <c r="CF132" s="26">
        <f t="shared" si="111"/>
        <v>0</v>
      </c>
      <c r="CG132" s="26"/>
      <c r="CH132" s="133">
        <f t="shared" si="112"/>
        <v>0</v>
      </c>
      <c r="CI132" s="133">
        <f t="shared" si="113"/>
        <v>0</v>
      </c>
      <c r="CJ132" s="133">
        <f t="shared" si="114"/>
        <v>0</v>
      </c>
      <c r="CK132" s="133">
        <f t="shared" si="115"/>
        <v>0</v>
      </c>
      <c r="CL132" s="133">
        <f t="shared" si="116"/>
        <v>0</v>
      </c>
      <c r="CM132" s="133">
        <f t="shared" si="117"/>
        <v>0</v>
      </c>
      <c r="CN132" s="133">
        <f t="shared" si="118"/>
        <v>0</v>
      </c>
      <c r="CO132" s="133">
        <f t="shared" si="90"/>
        <v>0</v>
      </c>
      <c r="CP132" s="26"/>
      <c r="CQ132" s="26"/>
      <c r="CR132" s="26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9"/>
      <c r="DI132" s="45"/>
      <c r="DJ132" s="45"/>
      <c r="DK132" s="45"/>
      <c r="DL132" s="45"/>
      <c r="DM132" s="45"/>
      <c r="DN132" s="45"/>
      <c r="DO132" s="12"/>
      <c r="DP132" s="12"/>
      <c r="DQ132" s="12"/>
      <c r="DR132" s="12"/>
      <c r="DS132" s="12"/>
      <c r="DT132" s="12"/>
    </row>
    <row r="133" spans="1:124" ht="15.75">
      <c r="A133" s="135"/>
      <c r="B133" s="135"/>
      <c r="C133" s="218"/>
      <c r="D133" s="218"/>
      <c r="E133" s="136"/>
      <c r="F133" s="137"/>
      <c r="G133" s="137"/>
      <c r="H133" s="138"/>
      <c r="I133" s="139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1"/>
      <c r="U133" s="142"/>
      <c r="V133" s="142"/>
      <c r="W133" s="142"/>
      <c r="X133" s="142"/>
      <c r="Y133" s="142"/>
      <c r="Z133" s="142"/>
      <c r="AA133" s="142"/>
      <c r="AB133" s="142"/>
      <c r="AC133" s="146"/>
      <c r="AD133" s="144"/>
      <c r="AE133" s="144"/>
      <c r="AF133" s="144"/>
      <c r="AG133" s="144"/>
      <c r="AH133" s="145"/>
      <c r="AI133" s="147"/>
      <c r="AJ133" s="148"/>
      <c r="AK133" s="149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"/>
      <c r="AX133" s="65">
        <f aca="true" t="shared" si="124" ref="AX133:AX164">IF(B133="",0,IF(AND(AZ133&lt;&gt;"",AZ133=0),0,1))</f>
        <v>0</v>
      </c>
      <c r="AY133" s="133">
        <f aca="true" t="shared" si="125" ref="AY133:AY164">IF(B133="",0,IF(AND(B133&lt;&gt;"",1&gt;=AB133&lt;=5),0,IF(AND(B133&lt;&gt;"",AB133=""),"沒有回答",0)))</f>
        <v>0</v>
      </c>
      <c r="AZ133" s="247">
        <f t="shared" si="86"/>
        <v>0</v>
      </c>
      <c r="BA133" s="36"/>
      <c r="BB133" s="65">
        <f aca="true" t="shared" si="126" ref="BB133:BB164">IF(B133="",0,IF(AND(BD133&lt;&gt;"",BD133=0),0,1))</f>
        <v>0</v>
      </c>
      <c r="BC133" s="133">
        <f aca="true" t="shared" si="127" ref="BC133:BC164">IF(B133="",0,IF(AND(B133&lt;&gt;"",1&gt;=AC133&lt;=5),0,IF(AND(B133&lt;&gt;"",AC133=""),"沒有回答",0)))</f>
        <v>0</v>
      </c>
      <c r="BD133" s="247">
        <f t="shared" si="87"/>
        <v>0</v>
      </c>
      <c r="BE133" s="26"/>
      <c r="BF133" s="65">
        <f t="shared" si="92"/>
        <v>0</v>
      </c>
      <c r="BG133" s="65">
        <f t="shared" si="93"/>
        <v>0</v>
      </c>
      <c r="BH133" s="65">
        <f t="shared" si="94"/>
        <v>0</v>
      </c>
      <c r="BI133" s="65">
        <f t="shared" si="95"/>
        <v>0</v>
      </c>
      <c r="BJ133" s="65">
        <f t="shared" si="96"/>
        <v>0</v>
      </c>
      <c r="BK133" s="65">
        <f t="shared" si="97"/>
        <v>0</v>
      </c>
      <c r="BL133" s="65">
        <f t="shared" si="98"/>
        <v>0</v>
      </c>
      <c r="BM133" s="65">
        <f t="shared" si="99"/>
        <v>0</v>
      </c>
      <c r="BN133" s="26">
        <f t="shared" si="88"/>
        <v>0</v>
      </c>
      <c r="BO133" s="56"/>
      <c r="BP133" s="26">
        <f t="shared" si="100"/>
        <v>0</v>
      </c>
      <c r="BQ133" s="26">
        <f t="shared" si="101"/>
        <v>0</v>
      </c>
      <c r="BR133" s="26">
        <f t="shared" si="102"/>
        <v>0</v>
      </c>
      <c r="BS133" s="26">
        <f t="shared" si="103"/>
        <v>0</v>
      </c>
      <c r="BT133" s="26">
        <f t="shared" si="104"/>
        <v>0</v>
      </c>
      <c r="BU133" s="26">
        <f t="shared" si="105"/>
        <v>0</v>
      </c>
      <c r="BV133" s="26">
        <f t="shared" si="106"/>
        <v>0</v>
      </c>
      <c r="BW133" s="26">
        <f t="shared" si="91"/>
        <v>0</v>
      </c>
      <c r="BX133" s="26">
        <f t="shared" si="89"/>
        <v>0</v>
      </c>
      <c r="BY133" s="26"/>
      <c r="BZ133" s="27">
        <f aca="true" t="shared" si="128" ref="BZ133:BZ164">IF(BN133=0,"",BX133/BN133)</f>
      </c>
      <c r="CA133" s="26"/>
      <c r="CB133" s="28">
        <f t="shared" si="107"/>
        <v>0</v>
      </c>
      <c r="CC133" s="26">
        <f t="shared" si="108"/>
        <v>0</v>
      </c>
      <c r="CD133" s="26">
        <f t="shared" si="109"/>
        <v>0</v>
      </c>
      <c r="CE133" s="26">
        <f t="shared" si="110"/>
        <v>0</v>
      </c>
      <c r="CF133" s="26">
        <f t="shared" si="111"/>
        <v>0</v>
      </c>
      <c r="CG133" s="26"/>
      <c r="CH133" s="133">
        <f t="shared" si="112"/>
        <v>0</v>
      </c>
      <c r="CI133" s="133">
        <f t="shared" si="113"/>
        <v>0</v>
      </c>
      <c r="CJ133" s="133">
        <f t="shared" si="114"/>
        <v>0</v>
      </c>
      <c r="CK133" s="133">
        <f t="shared" si="115"/>
        <v>0</v>
      </c>
      <c r="CL133" s="133">
        <f t="shared" si="116"/>
        <v>0</v>
      </c>
      <c r="CM133" s="133">
        <f t="shared" si="117"/>
        <v>0</v>
      </c>
      <c r="CN133" s="133">
        <f t="shared" si="118"/>
        <v>0</v>
      </c>
      <c r="CO133" s="133">
        <f t="shared" si="90"/>
        <v>0</v>
      </c>
      <c r="CP133" s="26"/>
      <c r="CQ133" s="26"/>
      <c r="CR133" s="26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9"/>
      <c r="DI133" s="45"/>
      <c r="DJ133" s="45"/>
      <c r="DK133" s="45"/>
      <c r="DL133" s="45"/>
      <c r="DM133" s="45"/>
      <c r="DN133" s="45"/>
      <c r="DO133" s="12"/>
      <c r="DP133" s="12"/>
      <c r="DQ133" s="12"/>
      <c r="DR133" s="12"/>
      <c r="DS133" s="12"/>
      <c r="DT133" s="12"/>
    </row>
    <row r="134" spans="1:124" ht="15.75">
      <c r="A134" s="135"/>
      <c r="B134" s="135"/>
      <c r="C134" s="218"/>
      <c r="D134" s="218"/>
      <c r="E134" s="136"/>
      <c r="F134" s="137"/>
      <c r="G134" s="137"/>
      <c r="H134" s="138"/>
      <c r="I134" s="139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1"/>
      <c r="U134" s="142"/>
      <c r="V134" s="142"/>
      <c r="W134" s="142"/>
      <c r="X134" s="142"/>
      <c r="Y134" s="142"/>
      <c r="Z134" s="142"/>
      <c r="AA134" s="142"/>
      <c r="AB134" s="142"/>
      <c r="AC134" s="146"/>
      <c r="AD134" s="144"/>
      <c r="AE134" s="144"/>
      <c r="AF134" s="144"/>
      <c r="AG134" s="144"/>
      <c r="AH134" s="145"/>
      <c r="AI134" s="147"/>
      <c r="AJ134" s="148"/>
      <c r="AK134" s="149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"/>
      <c r="AX134" s="65">
        <f t="shared" si="124"/>
        <v>0</v>
      </c>
      <c r="AY134" s="133">
        <f t="shared" si="125"/>
        <v>0</v>
      </c>
      <c r="AZ134" s="247">
        <f aca="true" t="shared" si="129" ref="AZ134:AZ197">IF(C134=0,0,IF(AND(AB134&lt;&gt;"",AB134&lt;&gt;0),AB134,3))</f>
        <v>0</v>
      </c>
      <c r="BA134" s="36"/>
      <c r="BB134" s="65">
        <f t="shared" si="126"/>
        <v>0</v>
      </c>
      <c r="BC134" s="133">
        <f t="shared" si="127"/>
        <v>0</v>
      </c>
      <c r="BD134" s="247">
        <f aca="true" t="shared" si="130" ref="BD134:BD197">IF(D134=0,0,IF(AND(AC134&lt;&gt;"",AC134&lt;&gt;0),AC134,3))</f>
        <v>0</v>
      </c>
      <c r="BE134" s="26"/>
      <c r="BF134" s="65">
        <f t="shared" si="92"/>
        <v>0</v>
      </c>
      <c r="BG134" s="65">
        <f t="shared" si="93"/>
        <v>0</v>
      </c>
      <c r="BH134" s="65">
        <f t="shared" si="94"/>
        <v>0</v>
      </c>
      <c r="BI134" s="65">
        <f t="shared" si="95"/>
        <v>0</v>
      </c>
      <c r="BJ134" s="65">
        <f t="shared" si="96"/>
        <v>0</v>
      </c>
      <c r="BK134" s="65">
        <f t="shared" si="97"/>
        <v>0</v>
      </c>
      <c r="BL134" s="65">
        <f t="shared" si="98"/>
        <v>0</v>
      </c>
      <c r="BM134" s="65">
        <f t="shared" si="99"/>
        <v>0</v>
      </c>
      <c r="BN134" s="26">
        <f aca="true" t="shared" si="131" ref="BN134:BN197">SUM(BF134:BM134)</f>
        <v>0</v>
      </c>
      <c r="BO134" s="56"/>
      <c r="BP134" s="26">
        <f t="shared" si="100"/>
        <v>0</v>
      </c>
      <c r="BQ134" s="26">
        <f t="shared" si="101"/>
        <v>0</v>
      </c>
      <c r="BR134" s="26">
        <f t="shared" si="102"/>
        <v>0</v>
      </c>
      <c r="BS134" s="26">
        <f t="shared" si="103"/>
        <v>0</v>
      </c>
      <c r="BT134" s="26">
        <f t="shared" si="104"/>
        <v>0</v>
      </c>
      <c r="BU134" s="26">
        <f t="shared" si="105"/>
        <v>0</v>
      </c>
      <c r="BV134" s="26">
        <f t="shared" si="106"/>
        <v>0</v>
      </c>
      <c r="BW134" s="26">
        <f t="shared" si="91"/>
        <v>0</v>
      </c>
      <c r="BX134" s="26">
        <f aca="true" t="shared" si="132" ref="BX134:BX197">SUM(BP134:BW134)</f>
        <v>0</v>
      </c>
      <c r="BY134" s="26"/>
      <c r="BZ134" s="27">
        <f t="shared" si="128"/>
      </c>
      <c r="CA134" s="26"/>
      <c r="CB134" s="28">
        <f t="shared" si="107"/>
        <v>0</v>
      </c>
      <c r="CC134" s="26">
        <f t="shared" si="108"/>
        <v>0</v>
      </c>
      <c r="CD134" s="26">
        <f t="shared" si="109"/>
        <v>0</v>
      </c>
      <c r="CE134" s="26">
        <f t="shared" si="110"/>
        <v>0</v>
      </c>
      <c r="CF134" s="26">
        <f t="shared" si="111"/>
        <v>0</v>
      </c>
      <c r="CG134" s="26"/>
      <c r="CH134" s="133">
        <f t="shared" si="112"/>
        <v>0</v>
      </c>
      <c r="CI134" s="133">
        <f t="shared" si="113"/>
        <v>0</v>
      </c>
      <c r="CJ134" s="133">
        <f t="shared" si="114"/>
        <v>0</v>
      </c>
      <c r="CK134" s="133">
        <f t="shared" si="115"/>
        <v>0</v>
      </c>
      <c r="CL134" s="133">
        <f t="shared" si="116"/>
        <v>0</v>
      </c>
      <c r="CM134" s="133">
        <f t="shared" si="117"/>
        <v>0</v>
      </c>
      <c r="CN134" s="133">
        <f t="shared" si="118"/>
        <v>0</v>
      </c>
      <c r="CO134" s="133">
        <f aca="true" t="shared" si="133" ref="CO134:CO197">IF(B134="",0,IF(AND(B134&lt;&gt;"",1&gt;=AA134&lt;=5),0,IF(AND(B134&lt;&gt;"",AA134=""),"沒有回答",0)))</f>
        <v>0</v>
      </c>
      <c r="CP134" s="26"/>
      <c r="CQ134" s="26"/>
      <c r="CR134" s="26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9"/>
      <c r="DI134" s="45"/>
      <c r="DJ134" s="45"/>
      <c r="DK134" s="45"/>
      <c r="DL134" s="45"/>
      <c r="DM134" s="45"/>
      <c r="DN134" s="45"/>
      <c r="DO134" s="12"/>
      <c r="DP134" s="12"/>
      <c r="DQ134" s="12"/>
      <c r="DR134" s="12"/>
      <c r="DS134" s="12"/>
      <c r="DT134" s="12"/>
    </row>
    <row r="135" spans="1:124" ht="15.75">
      <c r="A135" s="135"/>
      <c r="B135" s="135"/>
      <c r="C135" s="218"/>
      <c r="D135" s="218"/>
      <c r="E135" s="136"/>
      <c r="F135" s="137"/>
      <c r="G135" s="137"/>
      <c r="H135" s="138"/>
      <c r="I135" s="139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1"/>
      <c r="U135" s="142"/>
      <c r="V135" s="142"/>
      <c r="W135" s="142"/>
      <c r="X135" s="142"/>
      <c r="Y135" s="142"/>
      <c r="Z135" s="142"/>
      <c r="AA135" s="142"/>
      <c r="AB135" s="142"/>
      <c r="AC135" s="146"/>
      <c r="AD135" s="144"/>
      <c r="AE135" s="144"/>
      <c r="AF135" s="144"/>
      <c r="AG135" s="144"/>
      <c r="AH135" s="145"/>
      <c r="AI135" s="147"/>
      <c r="AJ135" s="148"/>
      <c r="AK135" s="149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"/>
      <c r="AX135" s="65">
        <f t="shared" si="124"/>
        <v>0</v>
      </c>
      <c r="AY135" s="133">
        <f t="shared" si="125"/>
        <v>0</v>
      </c>
      <c r="AZ135" s="247">
        <f t="shared" si="129"/>
        <v>0</v>
      </c>
      <c r="BA135" s="36"/>
      <c r="BB135" s="65">
        <f t="shared" si="126"/>
        <v>0</v>
      </c>
      <c r="BC135" s="133">
        <f t="shared" si="127"/>
        <v>0</v>
      </c>
      <c r="BD135" s="247">
        <f t="shared" si="130"/>
        <v>0</v>
      </c>
      <c r="BE135" s="26"/>
      <c r="BF135" s="65">
        <f t="shared" si="92"/>
        <v>0</v>
      </c>
      <c r="BG135" s="65">
        <f t="shared" si="93"/>
        <v>0</v>
      </c>
      <c r="BH135" s="65">
        <f t="shared" si="94"/>
        <v>0</v>
      </c>
      <c r="BI135" s="65">
        <f t="shared" si="95"/>
        <v>0</v>
      </c>
      <c r="BJ135" s="65">
        <f t="shared" si="96"/>
        <v>0</v>
      </c>
      <c r="BK135" s="65">
        <f t="shared" si="97"/>
        <v>0</v>
      </c>
      <c r="BL135" s="65">
        <f t="shared" si="98"/>
        <v>0</v>
      </c>
      <c r="BM135" s="65">
        <f t="shared" si="99"/>
        <v>0</v>
      </c>
      <c r="BN135" s="26">
        <f t="shared" si="131"/>
        <v>0</v>
      </c>
      <c r="BO135" s="56"/>
      <c r="BP135" s="26">
        <f t="shared" si="100"/>
        <v>0</v>
      </c>
      <c r="BQ135" s="26">
        <f t="shared" si="101"/>
        <v>0</v>
      </c>
      <c r="BR135" s="26">
        <f t="shared" si="102"/>
        <v>0</v>
      </c>
      <c r="BS135" s="26">
        <f t="shared" si="103"/>
        <v>0</v>
      </c>
      <c r="BT135" s="26">
        <f t="shared" si="104"/>
        <v>0</v>
      </c>
      <c r="BU135" s="26">
        <f t="shared" si="105"/>
        <v>0</v>
      </c>
      <c r="BV135" s="26">
        <f t="shared" si="106"/>
        <v>0</v>
      </c>
      <c r="BW135" s="26">
        <f aca="true" t="shared" si="134" ref="BW135:BW198">IF(AND(B135&lt;&gt;"",AA135=""),3,IF(B135="",0,AA135))</f>
        <v>0</v>
      </c>
      <c r="BX135" s="26">
        <f t="shared" si="132"/>
        <v>0</v>
      </c>
      <c r="BY135" s="26"/>
      <c r="BZ135" s="27">
        <f t="shared" si="128"/>
      </c>
      <c r="CA135" s="26"/>
      <c r="CB135" s="28">
        <f t="shared" si="107"/>
        <v>0</v>
      </c>
      <c r="CC135" s="26">
        <f t="shared" si="108"/>
        <v>0</v>
      </c>
      <c r="CD135" s="26">
        <f t="shared" si="109"/>
        <v>0</v>
      </c>
      <c r="CE135" s="26">
        <f t="shared" si="110"/>
        <v>0</v>
      </c>
      <c r="CF135" s="26">
        <f t="shared" si="111"/>
        <v>0</v>
      </c>
      <c r="CG135" s="26"/>
      <c r="CH135" s="133">
        <f t="shared" si="112"/>
        <v>0</v>
      </c>
      <c r="CI135" s="133">
        <f t="shared" si="113"/>
        <v>0</v>
      </c>
      <c r="CJ135" s="133">
        <f t="shared" si="114"/>
        <v>0</v>
      </c>
      <c r="CK135" s="133">
        <f t="shared" si="115"/>
        <v>0</v>
      </c>
      <c r="CL135" s="133">
        <f t="shared" si="116"/>
        <v>0</v>
      </c>
      <c r="CM135" s="133">
        <f t="shared" si="117"/>
        <v>0</v>
      </c>
      <c r="CN135" s="133">
        <f t="shared" si="118"/>
        <v>0</v>
      </c>
      <c r="CO135" s="133">
        <f t="shared" si="133"/>
        <v>0</v>
      </c>
      <c r="CP135" s="26"/>
      <c r="CQ135" s="26"/>
      <c r="CR135" s="26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9"/>
      <c r="DI135" s="45"/>
      <c r="DJ135" s="45"/>
      <c r="DK135" s="45"/>
      <c r="DL135" s="45"/>
      <c r="DM135" s="45"/>
      <c r="DN135" s="45"/>
      <c r="DO135" s="12"/>
      <c r="DP135" s="12"/>
      <c r="DQ135" s="12"/>
      <c r="DR135" s="12"/>
      <c r="DS135" s="12"/>
      <c r="DT135" s="12"/>
    </row>
    <row r="136" spans="1:124" ht="15.75">
      <c r="A136" s="135"/>
      <c r="B136" s="135"/>
      <c r="C136" s="218"/>
      <c r="D136" s="218"/>
      <c r="E136" s="136"/>
      <c r="F136" s="137"/>
      <c r="G136" s="137"/>
      <c r="H136" s="138"/>
      <c r="I136" s="139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1"/>
      <c r="U136" s="142"/>
      <c r="V136" s="142"/>
      <c r="W136" s="142"/>
      <c r="X136" s="142"/>
      <c r="Y136" s="142"/>
      <c r="Z136" s="142"/>
      <c r="AA136" s="142"/>
      <c r="AB136" s="142"/>
      <c r="AC136" s="146"/>
      <c r="AD136" s="144"/>
      <c r="AE136" s="144"/>
      <c r="AF136" s="144"/>
      <c r="AG136" s="144"/>
      <c r="AH136" s="145"/>
      <c r="AI136" s="147"/>
      <c r="AJ136" s="148"/>
      <c r="AK136" s="149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"/>
      <c r="AX136" s="65">
        <f t="shared" si="124"/>
        <v>0</v>
      </c>
      <c r="AY136" s="133">
        <f t="shared" si="125"/>
        <v>0</v>
      </c>
      <c r="AZ136" s="247">
        <f t="shared" si="129"/>
        <v>0</v>
      </c>
      <c r="BA136" s="36"/>
      <c r="BB136" s="65">
        <f t="shared" si="126"/>
        <v>0</v>
      </c>
      <c r="BC136" s="133">
        <f t="shared" si="127"/>
        <v>0</v>
      </c>
      <c r="BD136" s="247">
        <f t="shared" si="130"/>
        <v>0</v>
      </c>
      <c r="BE136" s="26"/>
      <c r="BF136" s="65">
        <f t="shared" si="92"/>
        <v>0</v>
      </c>
      <c r="BG136" s="65">
        <f t="shared" si="93"/>
        <v>0</v>
      </c>
      <c r="BH136" s="65">
        <f t="shared" si="94"/>
        <v>0</v>
      </c>
      <c r="BI136" s="65">
        <f t="shared" si="95"/>
        <v>0</v>
      </c>
      <c r="BJ136" s="65">
        <f t="shared" si="96"/>
        <v>0</v>
      </c>
      <c r="BK136" s="65">
        <f t="shared" si="97"/>
        <v>0</v>
      </c>
      <c r="BL136" s="65">
        <f t="shared" si="98"/>
        <v>0</v>
      </c>
      <c r="BM136" s="65">
        <f t="shared" si="99"/>
        <v>0</v>
      </c>
      <c r="BN136" s="26">
        <f t="shared" si="131"/>
        <v>0</v>
      </c>
      <c r="BO136" s="56"/>
      <c r="BP136" s="26">
        <f t="shared" si="100"/>
        <v>0</v>
      </c>
      <c r="BQ136" s="26">
        <f t="shared" si="101"/>
        <v>0</v>
      </c>
      <c r="BR136" s="26">
        <f t="shared" si="102"/>
        <v>0</v>
      </c>
      <c r="BS136" s="26">
        <f t="shared" si="103"/>
        <v>0</v>
      </c>
      <c r="BT136" s="26">
        <f t="shared" si="104"/>
        <v>0</v>
      </c>
      <c r="BU136" s="26">
        <f t="shared" si="105"/>
        <v>0</v>
      </c>
      <c r="BV136" s="26">
        <f t="shared" si="106"/>
        <v>0</v>
      </c>
      <c r="BW136" s="26">
        <f t="shared" si="134"/>
        <v>0</v>
      </c>
      <c r="BX136" s="26">
        <f t="shared" si="132"/>
        <v>0</v>
      </c>
      <c r="BY136" s="26"/>
      <c r="BZ136" s="27">
        <f t="shared" si="128"/>
      </c>
      <c r="CA136" s="26"/>
      <c r="CB136" s="28">
        <f t="shared" si="107"/>
        <v>0</v>
      </c>
      <c r="CC136" s="26">
        <f t="shared" si="108"/>
        <v>0</v>
      </c>
      <c r="CD136" s="26">
        <f t="shared" si="109"/>
        <v>0</v>
      </c>
      <c r="CE136" s="26">
        <f t="shared" si="110"/>
        <v>0</v>
      </c>
      <c r="CF136" s="26">
        <f t="shared" si="111"/>
        <v>0</v>
      </c>
      <c r="CG136" s="26"/>
      <c r="CH136" s="133">
        <f t="shared" si="112"/>
        <v>0</v>
      </c>
      <c r="CI136" s="133">
        <f t="shared" si="113"/>
        <v>0</v>
      </c>
      <c r="CJ136" s="133">
        <f t="shared" si="114"/>
        <v>0</v>
      </c>
      <c r="CK136" s="133">
        <f t="shared" si="115"/>
        <v>0</v>
      </c>
      <c r="CL136" s="133">
        <f t="shared" si="116"/>
        <v>0</v>
      </c>
      <c r="CM136" s="133">
        <f t="shared" si="117"/>
        <v>0</v>
      </c>
      <c r="CN136" s="133">
        <f t="shared" si="118"/>
        <v>0</v>
      </c>
      <c r="CO136" s="133">
        <f t="shared" si="133"/>
        <v>0</v>
      </c>
      <c r="CP136" s="26"/>
      <c r="CQ136" s="26"/>
      <c r="CR136" s="26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9"/>
      <c r="DI136" s="45"/>
      <c r="DJ136" s="45"/>
      <c r="DK136" s="45"/>
      <c r="DL136" s="45"/>
      <c r="DM136" s="45"/>
      <c r="DN136" s="45"/>
      <c r="DO136" s="12"/>
      <c r="DP136" s="12"/>
      <c r="DQ136" s="12"/>
      <c r="DR136" s="12"/>
      <c r="DS136" s="12"/>
      <c r="DT136" s="12"/>
    </row>
    <row r="137" spans="1:124" ht="15.75">
      <c r="A137" s="135"/>
      <c r="B137" s="135"/>
      <c r="C137" s="218"/>
      <c r="D137" s="218"/>
      <c r="E137" s="136"/>
      <c r="F137" s="137"/>
      <c r="G137" s="137"/>
      <c r="H137" s="138"/>
      <c r="I137" s="139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1"/>
      <c r="U137" s="142"/>
      <c r="V137" s="142"/>
      <c r="W137" s="142"/>
      <c r="X137" s="142"/>
      <c r="Y137" s="142"/>
      <c r="Z137" s="142"/>
      <c r="AA137" s="142"/>
      <c r="AB137" s="142"/>
      <c r="AC137" s="146"/>
      <c r="AD137" s="144"/>
      <c r="AE137" s="144"/>
      <c r="AF137" s="144"/>
      <c r="AG137" s="144"/>
      <c r="AH137" s="145"/>
      <c r="AI137" s="147"/>
      <c r="AJ137" s="148"/>
      <c r="AK137" s="149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"/>
      <c r="AX137" s="65">
        <f t="shared" si="124"/>
        <v>0</v>
      </c>
      <c r="AY137" s="133">
        <f t="shared" si="125"/>
        <v>0</v>
      </c>
      <c r="AZ137" s="247">
        <f t="shared" si="129"/>
        <v>0</v>
      </c>
      <c r="BA137" s="36"/>
      <c r="BB137" s="65">
        <f t="shared" si="126"/>
        <v>0</v>
      </c>
      <c r="BC137" s="133">
        <f t="shared" si="127"/>
        <v>0</v>
      </c>
      <c r="BD137" s="247">
        <f t="shared" si="130"/>
        <v>0</v>
      </c>
      <c r="BE137" s="26"/>
      <c r="BF137" s="65">
        <f aca="true" t="shared" si="135" ref="BF137:BF199">IF(K137&lt;&gt;1,0,IF(B137="",0,IF(AND(T137&lt;&gt;"",T137=0),0,1)))</f>
        <v>0</v>
      </c>
      <c r="BG137" s="65">
        <f aca="true" t="shared" si="136" ref="BG137:BG199">IF(K137&lt;&gt;1,0,IF(B137="",0,IF(AND(U137&lt;&gt;"",U137=0),0,1)))</f>
        <v>0</v>
      </c>
      <c r="BH137" s="65">
        <f aca="true" t="shared" si="137" ref="BH137:BH199">IF(K137&lt;&gt;1,0,IF(B137="",0,IF(AND(V137&lt;&gt;"",V137=0),0,1)))</f>
        <v>0</v>
      </c>
      <c r="BI137" s="65">
        <f aca="true" t="shared" si="138" ref="BI137:BI199">IF(K137&lt;&gt;1,0,IF(B137="",0,IF(AND(W137&lt;&gt;"",W137=0),0,1)))</f>
        <v>0</v>
      </c>
      <c r="BJ137" s="65">
        <f aca="true" t="shared" si="139" ref="BJ137:BJ199">IF(K137&lt;&gt;1,0,IF(B137="",0,IF(AND(X137&lt;&gt;"",X137=0),0,1)))</f>
        <v>0</v>
      </c>
      <c r="BK137" s="65">
        <f aca="true" t="shared" si="140" ref="BK137:BK199">IF(K137&lt;&gt;1,0,IF(B137="",0,IF(AND(Y137&lt;&gt;"",Y137=0),0,1)))</f>
        <v>0</v>
      </c>
      <c r="BL137" s="65">
        <f aca="true" t="shared" si="141" ref="BL137:BL199">IF(K137&lt;&gt;1,0,IF(B137="",0,IF(AND(Z137&lt;&gt;"",Z137=0),0,1)))</f>
        <v>0</v>
      </c>
      <c r="BM137" s="65">
        <f aca="true" t="shared" si="142" ref="BM137:BM199">IF(K137&lt;&gt;1,0,IF(B137="",0,IF(AND(AA137&lt;&gt;"",AA137=0),0,1)))</f>
        <v>0</v>
      </c>
      <c r="BN137" s="26">
        <f t="shared" si="131"/>
        <v>0</v>
      </c>
      <c r="BO137" s="56"/>
      <c r="BP137" s="26">
        <f t="shared" si="100"/>
        <v>0</v>
      </c>
      <c r="BQ137" s="26">
        <f t="shared" si="101"/>
        <v>0</v>
      </c>
      <c r="BR137" s="26">
        <f t="shared" si="102"/>
        <v>0</v>
      </c>
      <c r="BS137" s="26">
        <f t="shared" si="103"/>
        <v>0</v>
      </c>
      <c r="BT137" s="26">
        <f t="shared" si="104"/>
        <v>0</v>
      </c>
      <c r="BU137" s="26">
        <f t="shared" si="105"/>
        <v>0</v>
      </c>
      <c r="BV137" s="26">
        <f t="shared" si="106"/>
        <v>0</v>
      </c>
      <c r="BW137" s="26">
        <f t="shared" si="134"/>
        <v>0</v>
      </c>
      <c r="BX137" s="26">
        <f t="shared" si="132"/>
        <v>0</v>
      </c>
      <c r="BY137" s="26"/>
      <c r="BZ137" s="27">
        <f t="shared" si="128"/>
      </c>
      <c r="CA137" s="26"/>
      <c r="CB137" s="28">
        <f t="shared" si="107"/>
        <v>0</v>
      </c>
      <c r="CC137" s="26">
        <f t="shared" si="108"/>
        <v>0</v>
      </c>
      <c r="CD137" s="26">
        <f t="shared" si="109"/>
        <v>0</v>
      </c>
      <c r="CE137" s="26">
        <f t="shared" si="110"/>
        <v>0</v>
      </c>
      <c r="CF137" s="26">
        <f t="shared" si="111"/>
        <v>0</v>
      </c>
      <c r="CG137" s="26"/>
      <c r="CH137" s="133">
        <f t="shared" si="112"/>
        <v>0</v>
      </c>
      <c r="CI137" s="133">
        <f t="shared" si="113"/>
        <v>0</v>
      </c>
      <c r="CJ137" s="133">
        <f t="shared" si="114"/>
        <v>0</v>
      </c>
      <c r="CK137" s="133">
        <f t="shared" si="115"/>
        <v>0</v>
      </c>
      <c r="CL137" s="133">
        <f t="shared" si="116"/>
        <v>0</v>
      </c>
      <c r="CM137" s="133">
        <f t="shared" si="117"/>
        <v>0</v>
      </c>
      <c r="CN137" s="133">
        <f t="shared" si="118"/>
        <v>0</v>
      </c>
      <c r="CO137" s="133">
        <f t="shared" si="133"/>
        <v>0</v>
      </c>
      <c r="CP137" s="26"/>
      <c r="CQ137" s="26"/>
      <c r="CR137" s="26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9"/>
      <c r="DI137" s="45"/>
      <c r="DJ137" s="45"/>
      <c r="DK137" s="45"/>
      <c r="DL137" s="45"/>
      <c r="DM137" s="45"/>
      <c r="DN137" s="45"/>
      <c r="DO137" s="12"/>
      <c r="DP137" s="12"/>
      <c r="DQ137" s="12"/>
      <c r="DR137" s="12"/>
      <c r="DS137" s="12"/>
      <c r="DT137" s="12"/>
    </row>
    <row r="138" spans="1:124" ht="15.75">
      <c r="A138" s="135"/>
      <c r="B138" s="135"/>
      <c r="C138" s="218"/>
      <c r="D138" s="218"/>
      <c r="E138" s="136"/>
      <c r="F138" s="137"/>
      <c r="G138" s="137"/>
      <c r="H138" s="138"/>
      <c r="I138" s="139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1"/>
      <c r="U138" s="142"/>
      <c r="V138" s="142"/>
      <c r="W138" s="142"/>
      <c r="X138" s="142"/>
      <c r="Y138" s="142"/>
      <c r="Z138" s="142"/>
      <c r="AA138" s="142"/>
      <c r="AB138" s="142"/>
      <c r="AC138" s="146"/>
      <c r="AD138" s="144"/>
      <c r="AE138" s="144"/>
      <c r="AF138" s="144"/>
      <c r="AG138" s="144"/>
      <c r="AH138" s="145"/>
      <c r="AI138" s="147"/>
      <c r="AJ138" s="148"/>
      <c r="AK138" s="149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"/>
      <c r="AX138" s="65">
        <f t="shared" si="124"/>
        <v>0</v>
      </c>
      <c r="AY138" s="133">
        <f t="shared" si="125"/>
        <v>0</v>
      </c>
      <c r="AZ138" s="247">
        <f t="shared" si="129"/>
        <v>0</v>
      </c>
      <c r="BA138" s="36"/>
      <c r="BB138" s="65">
        <f t="shared" si="126"/>
        <v>0</v>
      </c>
      <c r="BC138" s="133">
        <f t="shared" si="127"/>
        <v>0</v>
      </c>
      <c r="BD138" s="247">
        <f t="shared" si="130"/>
        <v>0</v>
      </c>
      <c r="BE138" s="26"/>
      <c r="BF138" s="65">
        <f t="shared" si="135"/>
        <v>0</v>
      </c>
      <c r="BG138" s="65">
        <f t="shared" si="136"/>
        <v>0</v>
      </c>
      <c r="BH138" s="65">
        <f t="shared" si="137"/>
        <v>0</v>
      </c>
      <c r="BI138" s="65">
        <f t="shared" si="138"/>
        <v>0</v>
      </c>
      <c r="BJ138" s="65">
        <f t="shared" si="139"/>
        <v>0</v>
      </c>
      <c r="BK138" s="65">
        <f t="shared" si="140"/>
        <v>0</v>
      </c>
      <c r="BL138" s="65">
        <f t="shared" si="141"/>
        <v>0</v>
      </c>
      <c r="BM138" s="65">
        <f t="shared" si="142"/>
        <v>0</v>
      </c>
      <c r="BN138" s="26">
        <f t="shared" si="131"/>
        <v>0</v>
      </c>
      <c r="BO138" s="56"/>
      <c r="BP138" s="26">
        <f aca="true" t="shared" si="143" ref="BP138:BP199">IF(AND(B138&lt;&gt;"",T138=""),3,IF(B138="",0,T138))</f>
        <v>0</v>
      </c>
      <c r="BQ138" s="26">
        <f aca="true" t="shared" si="144" ref="BQ138:BQ199">IF(AND(B138&lt;&gt;"",U138=""),3,IF(B138="",0,U138))</f>
        <v>0</v>
      </c>
      <c r="BR138" s="26">
        <f aca="true" t="shared" si="145" ref="BR138:BR199">IF(AND(B138&lt;&gt;"",V138=""),3,IF(B138="",0,V138))</f>
        <v>0</v>
      </c>
      <c r="BS138" s="26">
        <f aca="true" t="shared" si="146" ref="BS138:BS199">IF(AND(B138&lt;&gt;"",W138=""),3,IF(B138="",0,W138))</f>
        <v>0</v>
      </c>
      <c r="BT138" s="26">
        <f aca="true" t="shared" si="147" ref="BT138:BT199">IF(AND(B138&lt;&gt;"",X138=""),3,IF(B138="",0,X138))</f>
        <v>0</v>
      </c>
      <c r="BU138" s="26">
        <f aca="true" t="shared" si="148" ref="BU138:BU199">IF(AND(B138&lt;&gt;"",Y138=""),3,IF(B138="",0,Y138))</f>
        <v>0</v>
      </c>
      <c r="BV138" s="26">
        <f aca="true" t="shared" si="149" ref="BV138:BV199">IF(AND(B138&lt;&gt;"",Z138=""),3,IF(B138="",0,Z138))</f>
        <v>0</v>
      </c>
      <c r="BW138" s="26">
        <f t="shared" si="134"/>
        <v>0</v>
      </c>
      <c r="BX138" s="26">
        <f t="shared" si="132"/>
        <v>0</v>
      </c>
      <c r="BY138" s="26"/>
      <c r="BZ138" s="27">
        <f t="shared" si="128"/>
      </c>
      <c r="CA138" s="26"/>
      <c r="CB138" s="28">
        <f aca="true" t="shared" si="150" ref="CB138:CB199">IF(BZ138=0,0,IF(BZ138&lt;=1.4999,1,0))</f>
        <v>0</v>
      </c>
      <c r="CC138" s="26">
        <f aca="true" t="shared" si="151" ref="CC138:CC199">IF(BZ138&lt;1.5,0,IF(BZ138&gt;2.4999,0,1))</f>
        <v>0</v>
      </c>
      <c r="CD138" s="26">
        <f aca="true" t="shared" si="152" ref="CD138:CD199">IF(BZ138&lt;2.5,0,IF(BZ138&gt;3.4999,0,1))</f>
        <v>0</v>
      </c>
      <c r="CE138" s="26">
        <f aca="true" t="shared" si="153" ref="CE138:CE199">IF(BZ138&lt;3.5,0,IF(BZ138&gt;4.4999,0,1))</f>
        <v>0</v>
      </c>
      <c r="CF138" s="26">
        <f aca="true" t="shared" si="154" ref="CF138:CF199">IF(BZ138="",0,IF(BZ138&gt;4.4999,1,0))</f>
        <v>0</v>
      </c>
      <c r="CG138" s="26"/>
      <c r="CH138" s="133">
        <f aca="true" t="shared" si="155" ref="CH138:CH199">IF(AND(B138&lt;&gt;"",T138&gt;=1,T138&lt;=5),0,IF(B138="",0,"沒有回答"))</f>
        <v>0</v>
      </c>
      <c r="CI138" s="133">
        <f aca="true" t="shared" si="156" ref="CI138:CI199">IF(AND(B138&lt;&gt;"",U138&gt;=1,U138&lt;=5),0,IF(B138="",0,"沒有回答"))</f>
        <v>0</v>
      </c>
      <c r="CJ138" s="133">
        <f aca="true" t="shared" si="157" ref="CJ138:CJ199">IF(AND(B138&lt;&gt;"",V138&gt;=1,V138&lt;=5),0,IF(B138="",0,"沒有回答"))</f>
        <v>0</v>
      </c>
      <c r="CK138" s="133">
        <f aca="true" t="shared" si="158" ref="CK138:CK199">IF(B138="",0,IF(AND(B138&lt;&gt;"",1&gt;=W138&lt;=5),0,IF(AND(B138&lt;&gt;"",W138=""),"沒有回答",0)))</f>
        <v>0</v>
      </c>
      <c r="CL138" s="133">
        <f aca="true" t="shared" si="159" ref="CL138:CL199">IF(AND(B138&lt;&gt;"",X138&gt;=1,X138&lt;=5),0,IF(B138="",0,"沒有回答"))</f>
        <v>0</v>
      </c>
      <c r="CM138" s="133">
        <f aca="true" t="shared" si="160" ref="CM138:CM199">IF(AND(B138&lt;&gt;"",Y138&gt;=1,Y138&lt;=5),0,IF(B138="",0,"沒有回答"))</f>
        <v>0</v>
      </c>
      <c r="CN138" s="133">
        <f aca="true" t="shared" si="161" ref="CN138:CN199">IF(B138="",0,IF(AND(B138&lt;&gt;"",1&gt;=Z138&lt;=5),0,IF(AND(B138&lt;&gt;"",Z138=""),"沒有回答",0)))</f>
        <v>0</v>
      </c>
      <c r="CO138" s="133">
        <f t="shared" si="133"/>
        <v>0</v>
      </c>
      <c r="CP138" s="26"/>
      <c r="CQ138" s="26"/>
      <c r="CR138" s="26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9"/>
      <c r="DI138" s="45"/>
      <c r="DJ138" s="45"/>
      <c r="DK138" s="45"/>
      <c r="DL138" s="45"/>
      <c r="DM138" s="45"/>
      <c r="DN138" s="45"/>
      <c r="DO138" s="12"/>
      <c r="DP138" s="12"/>
      <c r="DQ138" s="12"/>
      <c r="DR138" s="12"/>
      <c r="DS138" s="12"/>
      <c r="DT138" s="12"/>
    </row>
    <row r="139" spans="1:124" ht="15.75">
      <c r="A139" s="135"/>
      <c r="B139" s="135"/>
      <c r="C139" s="218"/>
      <c r="D139" s="218"/>
      <c r="E139" s="136"/>
      <c r="F139" s="137"/>
      <c r="G139" s="137"/>
      <c r="H139" s="138"/>
      <c r="I139" s="139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1"/>
      <c r="U139" s="142"/>
      <c r="V139" s="142"/>
      <c r="W139" s="142"/>
      <c r="X139" s="142"/>
      <c r="Y139" s="142"/>
      <c r="Z139" s="142"/>
      <c r="AA139" s="142"/>
      <c r="AB139" s="142"/>
      <c r="AC139" s="146"/>
      <c r="AD139" s="144"/>
      <c r="AE139" s="144"/>
      <c r="AF139" s="144"/>
      <c r="AG139" s="144"/>
      <c r="AH139" s="145"/>
      <c r="AI139" s="147"/>
      <c r="AJ139" s="148"/>
      <c r="AK139" s="149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"/>
      <c r="AX139" s="65">
        <f t="shared" si="124"/>
        <v>0</v>
      </c>
      <c r="AY139" s="133">
        <f t="shared" si="125"/>
        <v>0</v>
      </c>
      <c r="AZ139" s="247">
        <f t="shared" si="129"/>
        <v>0</v>
      </c>
      <c r="BA139" s="36"/>
      <c r="BB139" s="65">
        <f t="shared" si="126"/>
        <v>0</v>
      </c>
      <c r="BC139" s="133">
        <f t="shared" si="127"/>
        <v>0</v>
      </c>
      <c r="BD139" s="247">
        <f t="shared" si="130"/>
        <v>0</v>
      </c>
      <c r="BE139" s="26"/>
      <c r="BF139" s="65">
        <f t="shared" si="135"/>
        <v>0</v>
      </c>
      <c r="BG139" s="65">
        <f t="shared" si="136"/>
        <v>0</v>
      </c>
      <c r="BH139" s="65">
        <f t="shared" si="137"/>
        <v>0</v>
      </c>
      <c r="BI139" s="65">
        <f t="shared" si="138"/>
        <v>0</v>
      </c>
      <c r="BJ139" s="65">
        <f t="shared" si="139"/>
        <v>0</v>
      </c>
      <c r="BK139" s="65">
        <f t="shared" si="140"/>
        <v>0</v>
      </c>
      <c r="BL139" s="65">
        <f t="shared" si="141"/>
        <v>0</v>
      </c>
      <c r="BM139" s="65">
        <f t="shared" si="142"/>
        <v>0</v>
      </c>
      <c r="BN139" s="26">
        <f t="shared" si="131"/>
        <v>0</v>
      </c>
      <c r="BO139" s="56"/>
      <c r="BP139" s="26">
        <f t="shared" si="143"/>
        <v>0</v>
      </c>
      <c r="BQ139" s="26">
        <f t="shared" si="144"/>
        <v>0</v>
      </c>
      <c r="BR139" s="26">
        <f t="shared" si="145"/>
        <v>0</v>
      </c>
      <c r="BS139" s="26">
        <f t="shared" si="146"/>
        <v>0</v>
      </c>
      <c r="BT139" s="26">
        <f t="shared" si="147"/>
        <v>0</v>
      </c>
      <c r="BU139" s="26">
        <f t="shared" si="148"/>
        <v>0</v>
      </c>
      <c r="BV139" s="26">
        <f t="shared" si="149"/>
        <v>0</v>
      </c>
      <c r="BW139" s="26">
        <f t="shared" si="134"/>
        <v>0</v>
      </c>
      <c r="BX139" s="26">
        <f t="shared" si="132"/>
        <v>0</v>
      </c>
      <c r="BY139" s="26"/>
      <c r="BZ139" s="27">
        <f t="shared" si="128"/>
      </c>
      <c r="CA139" s="26"/>
      <c r="CB139" s="28">
        <f t="shared" si="150"/>
        <v>0</v>
      </c>
      <c r="CC139" s="26">
        <f t="shared" si="151"/>
        <v>0</v>
      </c>
      <c r="CD139" s="26">
        <f t="shared" si="152"/>
        <v>0</v>
      </c>
      <c r="CE139" s="26">
        <f t="shared" si="153"/>
        <v>0</v>
      </c>
      <c r="CF139" s="26">
        <f t="shared" si="154"/>
        <v>0</v>
      </c>
      <c r="CG139" s="26"/>
      <c r="CH139" s="133">
        <f t="shared" si="155"/>
        <v>0</v>
      </c>
      <c r="CI139" s="133">
        <f t="shared" si="156"/>
        <v>0</v>
      </c>
      <c r="CJ139" s="133">
        <f t="shared" si="157"/>
        <v>0</v>
      </c>
      <c r="CK139" s="133">
        <f t="shared" si="158"/>
        <v>0</v>
      </c>
      <c r="CL139" s="133">
        <f t="shared" si="159"/>
        <v>0</v>
      </c>
      <c r="CM139" s="133">
        <f t="shared" si="160"/>
        <v>0</v>
      </c>
      <c r="CN139" s="133">
        <f t="shared" si="161"/>
        <v>0</v>
      </c>
      <c r="CO139" s="133">
        <f t="shared" si="133"/>
        <v>0</v>
      </c>
      <c r="CP139" s="26"/>
      <c r="CQ139" s="26"/>
      <c r="CR139" s="26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9"/>
      <c r="DI139" s="45"/>
      <c r="DJ139" s="45"/>
      <c r="DK139" s="45"/>
      <c r="DL139" s="45"/>
      <c r="DM139" s="45"/>
      <c r="DN139" s="45"/>
      <c r="DO139" s="12"/>
      <c r="DP139" s="12"/>
      <c r="DQ139" s="12"/>
      <c r="DR139" s="12"/>
      <c r="DS139" s="12"/>
      <c r="DT139" s="12"/>
    </row>
    <row r="140" spans="1:124" ht="15.75">
      <c r="A140" s="135"/>
      <c r="B140" s="135"/>
      <c r="C140" s="218"/>
      <c r="D140" s="218"/>
      <c r="E140" s="136"/>
      <c r="F140" s="137"/>
      <c r="G140" s="137"/>
      <c r="H140" s="138"/>
      <c r="I140" s="139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1"/>
      <c r="U140" s="142"/>
      <c r="V140" s="142"/>
      <c r="W140" s="142"/>
      <c r="X140" s="142"/>
      <c r="Y140" s="142"/>
      <c r="Z140" s="142"/>
      <c r="AA140" s="142"/>
      <c r="AB140" s="142"/>
      <c r="AC140" s="146"/>
      <c r="AD140" s="144"/>
      <c r="AE140" s="144"/>
      <c r="AF140" s="144"/>
      <c r="AG140" s="144"/>
      <c r="AH140" s="145"/>
      <c r="AI140" s="147"/>
      <c r="AJ140" s="148"/>
      <c r="AK140" s="149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"/>
      <c r="AX140" s="65">
        <f t="shared" si="124"/>
        <v>0</v>
      </c>
      <c r="AY140" s="133">
        <f t="shared" si="125"/>
        <v>0</v>
      </c>
      <c r="AZ140" s="247">
        <f t="shared" si="129"/>
        <v>0</v>
      </c>
      <c r="BA140" s="36"/>
      <c r="BB140" s="65">
        <f t="shared" si="126"/>
        <v>0</v>
      </c>
      <c r="BC140" s="133">
        <f t="shared" si="127"/>
        <v>0</v>
      </c>
      <c r="BD140" s="247">
        <f t="shared" si="130"/>
        <v>0</v>
      </c>
      <c r="BE140" s="26"/>
      <c r="BF140" s="65">
        <f t="shared" si="135"/>
        <v>0</v>
      </c>
      <c r="BG140" s="65">
        <f t="shared" si="136"/>
        <v>0</v>
      </c>
      <c r="BH140" s="65">
        <f t="shared" si="137"/>
        <v>0</v>
      </c>
      <c r="BI140" s="65">
        <f t="shared" si="138"/>
        <v>0</v>
      </c>
      <c r="BJ140" s="65">
        <f t="shared" si="139"/>
        <v>0</v>
      </c>
      <c r="BK140" s="65">
        <f t="shared" si="140"/>
        <v>0</v>
      </c>
      <c r="BL140" s="65">
        <f t="shared" si="141"/>
        <v>0</v>
      </c>
      <c r="BM140" s="65">
        <f t="shared" si="142"/>
        <v>0</v>
      </c>
      <c r="BN140" s="26">
        <f t="shared" si="131"/>
        <v>0</v>
      </c>
      <c r="BO140" s="56"/>
      <c r="BP140" s="26">
        <f t="shared" si="143"/>
        <v>0</v>
      </c>
      <c r="BQ140" s="26">
        <f t="shared" si="144"/>
        <v>0</v>
      </c>
      <c r="BR140" s="26">
        <f t="shared" si="145"/>
        <v>0</v>
      </c>
      <c r="BS140" s="26">
        <f t="shared" si="146"/>
        <v>0</v>
      </c>
      <c r="BT140" s="26">
        <f t="shared" si="147"/>
        <v>0</v>
      </c>
      <c r="BU140" s="26">
        <f t="shared" si="148"/>
        <v>0</v>
      </c>
      <c r="BV140" s="26">
        <f t="shared" si="149"/>
        <v>0</v>
      </c>
      <c r="BW140" s="26">
        <f t="shared" si="134"/>
        <v>0</v>
      </c>
      <c r="BX140" s="26">
        <f t="shared" si="132"/>
        <v>0</v>
      </c>
      <c r="BY140" s="26"/>
      <c r="BZ140" s="27">
        <f t="shared" si="128"/>
      </c>
      <c r="CA140" s="26"/>
      <c r="CB140" s="28">
        <f t="shared" si="150"/>
        <v>0</v>
      </c>
      <c r="CC140" s="26">
        <f t="shared" si="151"/>
        <v>0</v>
      </c>
      <c r="CD140" s="26">
        <f t="shared" si="152"/>
        <v>0</v>
      </c>
      <c r="CE140" s="26">
        <f t="shared" si="153"/>
        <v>0</v>
      </c>
      <c r="CF140" s="26">
        <f t="shared" si="154"/>
        <v>0</v>
      </c>
      <c r="CG140" s="26"/>
      <c r="CH140" s="133">
        <f t="shared" si="155"/>
        <v>0</v>
      </c>
      <c r="CI140" s="133">
        <f t="shared" si="156"/>
        <v>0</v>
      </c>
      <c r="CJ140" s="133">
        <f t="shared" si="157"/>
        <v>0</v>
      </c>
      <c r="CK140" s="133">
        <f t="shared" si="158"/>
        <v>0</v>
      </c>
      <c r="CL140" s="133">
        <f t="shared" si="159"/>
        <v>0</v>
      </c>
      <c r="CM140" s="133">
        <f t="shared" si="160"/>
        <v>0</v>
      </c>
      <c r="CN140" s="133">
        <f t="shared" si="161"/>
        <v>0</v>
      </c>
      <c r="CO140" s="133">
        <f t="shared" si="133"/>
        <v>0</v>
      </c>
      <c r="CP140" s="26"/>
      <c r="CQ140" s="26"/>
      <c r="CR140" s="26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9"/>
      <c r="DI140" s="45"/>
      <c r="DJ140" s="45"/>
      <c r="DK140" s="45"/>
      <c r="DL140" s="45"/>
      <c r="DM140" s="45"/>
      <c r="DN140" s="45"/>
      <c r="DO140" s="12"/>
      <c r="DP140" s="12"/>
      <c r="DQ140" s="12"/>
      <c r="DR140" s="12"/>
      <c r="DS140" s="12"/>
      <c r="DT140" s="12"/>
    </row>
    <row r="141" spans="1:124" ht="15.75">
      <c r="A141" s="135"/>
      <c r="B141" s="135"/>
      <c r="C141" s="218"/>
      <c r="D141" s="218"/>
      <c r="E141" s="136"/>
      <c r="F141" s="137"/>
      <c r="G141" s="137"/>
      <c r="H141" s="138"/>
      <c r="I141" s="139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1"/>
      <c r="U141" s="142"/>
      <c r="V141" s="142"/>
      <c r="W141" s="142"/>
      <c r="X141" s="142"/>
      <c r="Y141" s="142"/>
      <c r="Z141" s="142"/>
      <c r="AA141" s="142"/>
      <c r="AB141" s="142"/>
      <c r="AC141" s="146"/>
      <c r="AD141" s="144"/>
      <c r="AE141" s="144"/>
      <c r="AF141" s="144"/>
      <c r="AG141" s="144"/>
      <c r="AH141" s="145"/>
      <c r="AI141" s="147"/>
      <c r="AJ141" s="148"/>
      <c r="AK141" s="149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"/>
      <c r="AX141" s="65">
        <f t="shared" si="124"/>
        <v>0</v>
      </c>
      <c r="AY141" s="133">
        <f t="shared" si="125"/>
        <v>0</v>
      </c>
      <c r="AZ141" s="247">
        <f t="shared" si="129"/>
        <v>0</v>
      </c>
      <c r="BA141" s="36"/>
      <c r="BB141" s="65">
        <f t="shared" si="126"/>
        <v>0</v>
      </c>
      <c r="BC141" s="133">
        <f t="shared" si="127"/>
        <v>0</v>
      </c>
      <c r="BD141" s="247">
        <f t="shared" si="130"/>
        <v>0</v>
      </c>
      <c r="BE141" s="26"/>
      <c r="BF141" s="65">
        <f t="shared" si="135"/>
        <v>0</v>
      </c>
      <c r="BG141" s="65">
        <f t="shared" si="136"/>
        <v>0</v>
      </c>
      <c r="BH141" s="65">
        <f t="shared" si="137"/>
        <v>0</v>
      </c>
      <c r="BI141" s="65">
        <f t="shared" si="138"/>
        <v>0</v>
      </c>
      <c r="BJ141" s="65">
        <f t="shared" si="139"/>
        <v>0</v>
      </c>
      <c r="BK141" s="65">
        <f t="shared" si="140"/>
        <v>0</v>
      </c>
      <c r="BL141" s="65">
        <f t="shared" si="141"/>
        <v>0</v>
      </c>
      <c r="BM141" s="65">
        <f t="shared" si="142"/>
        <v>0</v>
      </c>
      <c r="BN141" s="26">
        <f t="shared" si="131"/>
        <v>0</v>
      </c>
      <c r="BO141" s="56"/>
      <c r="BP141" s="26">
        <f t="shared" si="143"/>
        <v>0</v>
      </c>
      <c r="BQ141" s="26">
        <f t="shared" si="144"/>
        <v>0</v>
      </c>
      <c r="BR141" s="26">
        <f t="shared" si="145"/>
        <v>0</v>
      </c>
      <c r="BS141" s="26">
        <f t="shared" si="146"/>
        <v>0</v>
      </c>
      <c r="BT141" s="26">
        <f t="shared" si="147"/>
        <v>0</v>
      </c>
      <c r="BU141" s="26">
        <f t="shared" si="148"/>
        <v>0</v>
      </c>
      <c r="BV141" s="26">
        <f t="shared" si="149"/>
        <v>0</v>
      </c>
      <c r="BW141" s="26">
        <f t="shared" si="134"/>
        <v>0</v>
      </c>
      <c r="BX141" s="26">
        <f t="shared" si="132"/>
        <v>0</v>
      </c>
      <c r="BY141" s="26"/>
      <c r="BZ141" s="27">
        <f t="shared" si="128"/>
      </c>
      <c r="CA141" s="26"/>
      <c r="CB141" s="28">
        <f t="shared" si="150"/>
        <v>0</v>
      </c>
      <c r="CC141" s="26">
        <f t="shared" si="151"/>
        <v>0</v>
      </c>
      <c r="CD141" s="26">
        <f t="shared" si="152"/>
        <v>0</v>
      </c>
      <c r="CE141" s="26">
        <f t="shared" si="153"/>
        <v>0</v>
      </c>
      <c r="CF141" s="26">
        <f t="shared" si="154"/>
        <v>0</v>
      </c>
      <c r="CG141" s="26"/>
      <c r="CH141" s="133">
        <f t="shared" si="155"/>
        <v>0</v>
      </c>
      <c r="CI141" s="133">
        <f t="shared" si="156"/>
        <v>0</v>
      </c>
      <c r="CJ141" s="133">
        <f t="shared" si="157"/>
        <v>0</v>
      </c>
      <c r="CK141" s="133">
        <f t="shared" si="158"/>
        <v>0</v>
      </c>
      <c r="CL141" s="133">
        <f t="shared" si="159"/>
        <v>0</v>
      </c>
      <c r="CM141" s="133">
        <f t="shared" si="160"/>
        <v>0</v>
      </c>
      <c r="CN141" s="133">
        <f t="shared" si="161"/>
        <v>0</v>
      </c>
      <c r="CO141" s="133">
        <f t="shared" si="133"/>
        <v>0</v>
      </c>
      <c r="CP141" s="26"/>
      <c r="CQ141" s="26"/>
      <c r="CR141" s="26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9"/>
      <c r="DI141" s="45"/>
      <c r="DJ141" s="45"/>
      <c r="DK141" s="45"/>
      <c r="DL141" s="45"/>
      <c r="DM141" s="45"/>
      <c r="DN141" s="45"/>
      <c r="DO141" s="12"/>
      <c r="DP141" s="12"/>
      <c r="DQ141" s="12"/>
      <c r="DR141" s="12"/>
      <c r="DS141" s="12"/>
      <c r="DT141" s="12"/>
    </row>
    <row r="142" spans="1:124" ht="15.75">
      <c r="A142" s="135"/>
      <c r="B142" s="135"/>
      <c r="C142" s="218"/>
      <c r="D142" s="218"/>
      <c r="E142" s="136"/>
      <c r="F142" s="137"/>
      <c r="G142" s="137"/>
      <c r="H142" s="138"/>
      <c r="I142" s="139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1"/>
      <c r="U142" s="142"/>
      <c r="V142" s="142"/>
      <c r="W142" s="142"/>
      <c r="X142" s="142"/>
      <c r="Y142" s="142"/>
      <c r="Z142" s="142"/>
      <c r="AA142" s="142"/>
      <c r="AB142" s="142"/>
      <c r="AC142" s="146"/>
      <c r="AD142" s="144"/>
      <c r="AE142" s="144"/>
      <c r="AF142" s="144"/>
      <c r="AG142" s="144"/>
      <c r="AH142" s="145"/>
      <c r="AI142" s="147"/>
      <c r="AJ142" s="148"/>
      <c r="AK142" s="149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"/>
      <c r="AX142" s="65">
        <f t="shared" si="124"/>
        <v>0</v>
      </c>
      <c r="AY142" s="133">
        <f t="shared" si="125"/>
        <v>0</v>
      </c>
      <c r="AZ142" s="247">
        <f t="shared" si="129"/>
        <v>0</v>
      </c>
      <c r="BA142" s="36"/>
      <c r="BB142" s="65">
        <f t="shared" si="126"/>
        <v>0</v>
      </c>
      <c r="BC142" s="133">
        <f t="shared" si="127"/>
        <v>0</v>
      </c>
      <c r="BD142" s="247">
        <f t="shared" si="130"/>
        <v>0</v>
      </c>
      <c r="BE142" s="26"/>
      <c r="BF142" s="65">
        <f t="shared" si="135"/>
        <v>0</v>
      </c>
      <c r="BG142" s="65">
        <f t="shared" si="136"/>
        <v>0</v>
      </c>
      <c r="BH142" s="65">
        <f t="shared" si="137"/>
        <v>0</v>
      </c>
      <c r="BI142" s="65">
        <f t="shared" si="138"/>
        <v>0</v>
      </c>
      <c r="BJ142" s="65">
        <f t="shared" si="139"/>
        <v>0</v>
      </c>
      <c r="BK142" s="65">
        <f t="shared" si="140"/>
        <v>0</v>
      </c>
      <c r="BL142" s="65">
        <f t="shared" si="141"/>
        <v>0</v>
      </c>
      <c r="BM142" s="65">
        <f t="shared" si="142"/>
        <v>0</v>
      </c>
      <c r="BN142" s="26">
        <f t="shared" si="131"/>
        <v>0</v>
      </c>
      <c r="BO142" s="56"/>
      <c r="BP142" s="26">
        <f t="shared" si="143"/>
        <v>0</v>
      </c>
      <c r="BQ142" s="26">
        <f t="shared" si="144"/>
        <v>0</v>
      </c>
      <c r="BR142" s="26">
        <f t="shared" si="145"/>
        <v>0</v>
      </c>
      <c r="BS142" s="26">
        <f t="shared" si="146"/>
        <v>0</v>
      </c>
      <c r="BT142" s="26">
        <f t="shared" si="147"/>
        <v>0</v>
      </c>
      <c r="BU142" s="26">
        <f t="shared" si="148"/>
        <v>0</v>
      </c>
      <c r="BV142" s="26">
        <f t="shared" si="149"/>
        <v>0</v>
      </c>
      <c r="BW142" s="26">
        <f t="shared" si="134"/>
        <v>0</v>
      </c>
      <c r="BX142" s="26">
        <f t="shared" si="132"/>
        <v>0</v>
      </c>
      <c r="BY142" s="26"/>
      <c r="BZ142" s="27">
        <f t="shared" si="128"/>
      </c>
      <c r="CA142" s="26"/>
      <c r="CB142" s="28">
        <f t="shared" si="150"/>
        <v>0</v>
      </c>
      <c r="CC142" s="26">
        <f t="shared" si="151"/>
        <v>0</v>
      </c>
      <c r="CD142" s="26">
        <f t="shared" si="152"/>
        <v>0</v>
      </c>
      <c r="CE142" s="26">
        <f t="shared" si="153"/>
        <v>0</v>
      </c>
      <c r="CF142" s="26">
        <f t="shared" si="154"/>
        <v>0</v>
      </c>
      <c r="CG142" s="26"/>
      <c r="CH142" s="133">
        <f t="shared" si="155"/>
        <v>0</v>
      </c>
      <c r="CI142" s="133">
        <f t="shared" si="156"/>
        <v>0</v>
      </c>
      <c r="CJ142" s="133">
        <f t="shared" si="157"/>
        <v>0</v>
      </c>
      <c r="CK142" s="133">
        <f t="shared" si="158"/>
        <v>0</v>
      </c>
      <c r="CL142" s="133">
        <f t="shared" si="159"/>
        <v>0</v>
      </c>
      <c r="CM142" s="133">
        <f t="shared" si="160"/>
        <v>0</v>
      </c>
      <c r="CN142" s="133">
        <f t="shared" si="161"/>
        <v>0</v>
      </c>
      <c r="CO142" s="133">
        <f t="shared" si="133"/>
        <v>0</v>
      </c>
      <c r="CP142" s="26"/>
      <c r="CQ142" s="26"/>
      <c r="CR142" s="26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9"/>
      <c r="DI142" s="45"/>
      <c r="DJ142" s="45"/>
      <c r="DK142" s="45"/>
      <c r="DL142" s="45"/>
      <c r="DM142" s="45"/>
      <c r="DN142" s="45"/>
      <c r="DO142" s="12"/>
      <c r="DP142" s="12"/>
      <c r="DQ142" s="12"/>
      <c r="DR142" s="12"/>
      <c r="DS142" s="12"/>
      <c r="DT142" s="12"/>
    </row>
    <row r="143" spans="1:124" ht="15.75">
      <c r="A143" s="135"/>
      <c r="B143" s="135"/>
      <c r="C143" s="218"/>
      <c r="D143" s="218"/>
      <c r="E143" s="136"/>
      <c r="F143" s="137"/>
      <c r="G143" s="137"/>
      <c r="H143" s="138"/>
      <c r="I143" s="139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1"/>
      <c r="U143" s="142"/>
      <c r="V143" s="142"/>
      <c r="W143" s="142"/>
      <c r="X143" s="142"/>
      <c r="Y143" s="142"/>
      <c r="Z143" s="142"/>
      <c r="AA143" s="142"/>
      <c r="AB143" s="142"/>
      <c r="AC143" s="146"/>
      <c r="AD143" s="144"/>
      <c r="AE143" s="144"/>
      <c r="AF143" s="144"/>
      <c r="AG143" s="144"/>
      <c r="AH143" s="145"/>
      <c r="AI143" s="147"/>
      <c r="AJ143" s="148"/>
      <c r="AK143" s="149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"/>
      <c r="AX143" s="65">
        <f t="shared" si="124"/>
        <v>0</v>
      </c>
      <c r="AY143" s="133">
        <f t="shared" si="125"/>
        <v>0</v>
      </c>
      <c r="AZ143" s="247">
        <f t="shared" si="129"/>
        <v>0</v>
      </c>
      <c r="BA143" s="36"/>
      <c r="BB143" s="65">
        <f t="shared" si="126"/>
        <v>0</v>
      </c>
      <c r="BC143" s="133">
        <f t="shared" si="127"/>
        <v>0</v>
      </c>
      <c r="BD143" s="247">
        <f t="shared" si="130"/>
        <v>0</v>
      </c>
      <c r="BE143" s="26"/>
      <c r="BF143" s="65">
        <f t="shared" si="135"/>
        <v>0</v>
      </c>
      <c r="BG143" s="65">
        <f t="shared" si="136"/>
        <v>0</v>
      </c>
      <c r="BH143" s="65">
        <f t="shared" si="137"/>
        <v>0</v>
      </c>
      <c r="BI143" s="65">
        <f t="shared" si="138"/>
        <v>0</v>
      </c>
      <c r="BJ143" s="65">
        <f t="shared" si="139"/>
        <v>0</v>
      </c>
      <c r="BK143" s="65">
        <f t="shared" si="140"/>
        <v>0</v>
      </c>
      <c r="BL143" s="65">
        <f t="shared" si="141"/>
        <v>0</v>
      </c>
      <c r="BM143" s="65">
        <f t="shared" si="142"/>
        <v>0</v>
      </c>
      <c r="BN143" s="26">
        <f t="shared" si="131"/>
        <v>0</v>
      </c>
      <c r="BO143" s="56"/>
      <c r="BP143" s="26">
        <f t="shared" si="143"/>
        <v>0</v>
      </c>
      <c r="BQ143" s="26">
        <f t="shared" si="144"/>
        <v>0</v>
      </c>
      <c r="BR143" s="26">
        <f t="shared" si="145"/>
        <v>0</v>
      </c>
      <c r="BS143" s="26">
        <f t="shared" si="146"/>
        <v>0</v>
      </c>
      <c r="BT143" s="26">
        <f t="shared" si="147"/>
        <v>0</v>
      </c>
      <c r="BU143" s="26">
        <f t="shared" si="148"/>
        <v>0</v>
      </c>
      <c r="BV143" s="26">
        <f t="shared" si="149"/>
        <v>0</v>
      </c>
      <c r="BW143" s="26">
        <f t="shared" si="134"/>
        <v>0</v>
      </c>
      <c r="BX143" s="26">
        <f t="shared" si="132"/>
        <v>0</v>
      </c>
      <c r="BY143" s="26"/>
      <c r="BZ143" s="27">
        <f t="shared" si="128"/>
      </c>
      <c r="CA143" s="26"/>
      <c r="CB143" s="28">
        <f t="shared" si="150"/>
        <v>0</v>
      </c>
      <c r="CC143" s="26">
        <f t="shared" si="151"/>
        <v>0</v>
      </c>
      <c r="CD143" s="26">
        <f t="shared" si="152"/>
        <v>0</v>
      </c>
      <c r="CE143" s="26">
        <f t="shared" si="153"/>
        <v>0</v>
      </c>
      <c r="CF143" s="26">
        <f t="shared" si="154"/>
        <v>0</v>
      </c>
      <c r="CG143" s="26"/>
      <c r="CH143" s="133">
        <f t="shared" si="155"/>
        <v>0</v>
      </c>
      <c r="CI143" s="133">
        <f t="shared" si="156"/>
        <v>0</v>
      </c>
      <c r="CJ143" s="133">
        <f t="shared" si="157"/>
        <v>0</v>
      </c>
      <c r="CK143" s="133">
        <f t="shared" si="158"/>
        <v>0</v>
      </c>
      <c r="CL143" s="133">
        <f t="shared" si="159"/>
        <v>0</v>
      </c>
      <c r="CM143" s="133">
        <f t="shared" si="160"/>
        <v>0</v>
      </c>
      <c r="CN143" s="133">
        <f t="shared" si="161"/>
        <v>0</v>
      </c>
      <c r="CO143" s="133">
        <f t="shared" si="133"/>
        <v>0</v>
      </c>
      <c r="CP143" s="26"/>
      <c r="CQ143" s="26"/>
      <c r="CR143" s="26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9"/>
      <c r="DI143" s="45"/>
      <c r="DJ143" s="45"/>
      <c r="DK143" s="45"/>
      <c r="DL143" s="45"/>
      <c r="DM143" s="45"/>
      <c r="DN143" s="45"/>
      <c r="DO143" s="12"/>
      <c r="DP143" s="12"/>
      <c r="DQ143" s="12"/>
      <c r="DR143" s="12"/>
      <c r="DS143" s="12"/>
      <c r="DT143" s="12"/>
    </row>
    <row r="144" spans="1:124" ht="15.75">
      <c r="A144" s="135"/>
      <c r="B144" s="135"/>
      <c r="C144" s="218"/>
      <c r="D144" s="218"/>
      <c r="E144" s="136"/>
      <c r="F144" s="137"/>
      <c r="G144" s="137"/>
      <c r="H144" s="138"/>
      <c r="I144" s="139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1"/>
      <c r="U144" s="142"/>
      <c r="V144" s="142"/>
      <c r="W144" s="142"/>
      <c r="X144" s="142"/>
      <c r="Y144" s="142"/>
      <c r="Z144" s="142"/>
      <c r="AA144" s="142"/>
      <c r="AB144" s="142"/>
      <c r="AC144" s="146"/>
      <c r="AD144" s="144"/>
      <c r="AE144" s="144"/>
      <c r="AF144" s="144"/>
      <c r="AG144" s="144"/>
      <c r="AH144" s="145"/>
      <c r="AI144" s="147"/>
      <c r="AJ144" s="148"/>
      <c r="AK144" s="149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"/>
      <c r="AX144" s="65">
        <f t="shared" si="124"/>
        <v>0</v>
      </c>
      <c r="AY144" s="133">
        <f t="shared" si="125"/>
        <v>0</v>
      </c>
      <c r="AZ144" s="247">
        <f t="shared" si="129"/>
        <v>0</v>
      </c>
      <c r="BA144" s="36"/>
      <c r="BB144" s="65">
        <f t="shared" si="126"/>
        <v>0</v>
      </c>
      <c r="BC144" s="133">
        <f t="shared" si="127"/>
        <v>0</v>
      </c>
      <c r="BD144" s="247">
        <f t="shared" si="130"/>
        <v>0</v>
      </c>
      <c r="BE144" s="26"/>
      <c r="BF144" s="65">
        <f t="shared" si="135"/>
        <v>0</v>
      </c>
      <c r="BG144" s="65">
        <f t="shared" si="136"/>
        <v>0</v>
      </c>
      <c r="BH144" s="65">
        <f t="shared" si="137"/>
        <v>0</v>
      </c>
      <c r="BI144" s="65">
        <f t="shared" si="138"/>
        <v>0</v>
      </c>
      <c r="BJ144" s="65">
        <f t="shared" si="139"/>
        <v>0</v>
      </c>
      <c r="BK144" s="65">
        <f t="shared" si="140"/>
        <v>0</v>
      </c>
      <c r="BL144" s="65">
        <f t="shared" si="141"/>
        <v>0</v>
      </c>
      <c r="BM144" s="65">
        <f t="shared" si="142"/>
        <v>0</v>
      </c>
      <c r="BN144" s="26">
        <f t="shared" si="131"/>
        <v>0</v>
      </c>
      <c r="BO144" s="56"/>
      <c r="BP144" s="26">
        <f t="shared" si="143"/>
        <v>0</v>
      </c>
      <c r="BQ144" s="26">
        <f t="shared" si="144"/>
        <v>0</v>
      </c>
      <c r="BR144" s="26">
        <f t="shared" si="145"/>
        <v>0</v>
      </c>
      <c r="BS144" s="26">
        <f t="shared" si="146"/>
        <v>0</v>
      </c>
      <c r="BT144" s="26">
        <f t="shared" si="147"/>
        <v>0</v>
      </c>
      <c r="BU144" s="26">
        <f t="shared" si="148"/>
        <v>0</v>
      </c>
      <c r="BV144" s="26">
        <f t="shared" si="149"/>
        <v>0</v>
      </c>
      <c r="BW144" s="26">
        <f t="shared" si="134"/>
        <v>0</v>
      </c>
      <c r="BX144" s="26">
        <f t="shared" si="132"/>
        <v>0</v>
      </c>
      <c r="BY144" s="26"/>
      <c r="BZ144" s="27">
        <f t="shared" si="128"/>
      </c>
      <c r="CA144" s="26"/>
      <c r="CB144" s="28">
        <f t="shared" si="150"/>
        <v>0</v>
      </c>
      <c r="CC144" s="26">
        <f t="shared" si="151"/>
        <v>0</v>
      </c>
      <c r="CD144" s="26">
        <f t="shared" si="152"/>
        <v>0</v>
      </c>
      <c r="CE144" s="26">
        <f t="shared" si="153"/>
        <v>0</v>
      </c>
      <c r="CF144" s="26">
        <f t="shared" si="154"/>
        <v>0</v>
      </c>
      <c r="CG144" s="26"/>
      <c r="CH144" s="133">
        <f t="shared" si="155"/>
        <v>0</v>
      </c>
      <c r="CI144" s="133">
        <f t="shared" si="156"/>
        <v>0</v>
      </c>
      <c r="CJ144" s="133">
        <f t="shared" si="157"/>
        <v>0</v>
      </c>
      <c r="CK144" s="133">
        <f t="shared" si="158"/>
        <v>0</v>
      </c>
      <c r="CL144" s="133">
        <f t="shared" si="159"/>
        <v>0</v>
      </c>
      <c r="CM144" s="133">
        <f t="shared" si="160"/>
        <v>0</v>
      </c>
      <c r="CN144" s="133">
        <f t="shared" si="161"/>
        <v>0</v>
      </c>
      <c r="CO144" s="133">
        <f t="shared" si="133"/>
        <v>0</v>
      </c>
      <c r="CP144" s="26"/>
      <c r="CQ144" s="26"/>
      <c r="CR144" s="26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9"/>
      <c r="DI144" s="45"/>
      <c r="DJ144" s="45"/>
      <c r="DK144" s="45"/>
      <c r="DL144" s="45"/>
      <c r="DM144" s="45"/>
      <c r="DN144" s="45"/>
      <c r="DO144" s="12"/>
      <c r="DP144" s="12"/>
      <c r="DQ144" s="12"/>
      <c r="DR144" s="12"/>
      <c r="DS144" s="12"/>
      <c r="DT144" s="12"/>
    </row>
    <row r="145" spans="1:124" ht="15.75">
      <c r="A145" s="135"/>
      <c r="B145" s="135"/>
      <c r="C145" s="218"/>
      <c r="D145" s="218"/>
      <c r="E145" s="136"/>
      <c r="F145" s="137"/>
      <c r="G145" s="137"/>
      <c r="H145" s="138"/>
      <c r="I145" s="139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1"/>
      <c r="U145" s="142"/>
      <c r="V145" s="142"/>
      <c r="W145" s="142"/>
      <c r="X145" s="142"/>
      <c r="Y145" s="142"/>
      <c r="Z145" s="142"/>
      <c r="AA145" s="142"/>
      <c r="AB145" s="142"/>
      <c r="AC145" s="146"/>
      <c r="AD145" s="144"/>
      <c r="AE145" s="144"/>
      <c r="AF145" s="144"/>
      <c r="AG145" s="144"/>
      <c r="AH145" s="145"/>
      <c r="AI145" s="147"/>
      <c r="AJ145" s="148"/>
      <c r="AK145" s="149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"/>
      <c r="AX145" s="65">
        <f t="shared" si="124"/>
        <v>0</v>
      </c>
      <c r="AY145" s="133">
        <f t="shared" si="125"/>
        <v>0</v>
      </c>
      <c r="AZ145" s="247">
        <f t="shared" si="129"/>
        <v>0</v>
      </c>
      <c r="BA145" s="36"/>
      <c r="BB145" s="65">
        <f t="shared" si="126"/>
        <v>0</v>
      </c>
      <c r="BC145" s="133">
        <f t="shared" si="127"/>
        <v>0</v>
      </c>
      <c r="BD145" s="247">
        <f t="shared" si="130"/>
        <v>0</v>
      </c>
      <c r="BE145" s="26"/>
      <c r="BF145" s="65">
        <f t="shared" si="135"/>
        <v>0</v>
      </c>
      <c r="BG145" s="65">
        <f t="shared" si="136"/>
        <v>0</v>
      </c>
      <c r="BH145" s="65">
        <f t="shared" si="137"/>
        <v>0</v>
      </c>
      <c r="BI145" s="65">
        <f t="shared" si="138"/>
        <v>0</v>
      </c>
      <c r="BJ145" s="65">
        <f t="shared" si="139"/>
        <v>0</v>
      </c>
      <c r="BK145" s="65">
        <f t="shared" si="140"/>
        <v>0</v>
      </c>
      <c r="BL145" s="65">
        <f t="shared" si="141"/>
        <v>0</v>
      </c>
      <c r="BM145" s="65">
        <f t="shared" si="142"/>
        <v>0</v>
      </c>
      <c r="BN145" s="26">
        <f t="shared" si="131"/>
        <v>0</v>
      </c>
      <c r="BO145" s="56"/>
      <c r="BP145" s="26">
        <f t="shared" si="143"/>
        <v>0</v>
      </c>
      <c r="BQ145" s="26">
        <f t="shared" si="144"/>
        <v>0</v>
      </c>
      <c r="BR145" s="26">
        <f t="shared" si="145"/>
        <v>0</v>
      </c>
      <c r="BS145" s="26">
        <f t="shared" si="146"/>
        <v>0</v>
      </c>
      <c r="BT145" s="26">
        <f t="shared" si="147"/>
        <v>0</v>
      </c>
      <c r="BU145" s="26">
        <f t="shared" si="148"/>
        <v>0</v>
      </c>
      <c r="BV145" s="26">
        <f t="shared" si="149"/>
        <v>0</v>
      </c>
      <c r="BW145" s="26">
        <f t="shared" si="134"/>
        <v>0</v>
      </c>
      <c r="BX145" s="26">
        <f t="shared" si="132"/>
        <v>0</v>
      </c>
      <c r="BY145" s="26"/>
      <c r="BZ145" s="27">
        <f t="shared" si="128"/>
      </c>
      <c r="CA145" s="26"/>
      <c r="CB145" s="28">
        <f t="shared" si="150"/>
        <v>0</v>
      </c>
      <c r="CC145" s="26">
        <f t="shared" si="151"/>
        <v>0</v>
      </c>
      <c r="CD145" s="26">
        <f t="shared" si="152"/>
        <v>0</v>
      </c>
      <c r="CE145" s="26">
        <f t="shared" si="153"/>
        <v>0</v>
      </c>
      <c r="CF145" s="26">
        <f t="shared" si="154"/>
        <v>0</v>
      </c>
      <c r="CG145" s="26"/>
      <c r="CH145" s="133">
        <f t="shared" si="155"/>
        <v>0</v>
      </c>
      <c r="CI145" s="133">
        <f t="shared" si="156"/>
        <v>0</v>
      </c>
      <c r="CJ145" s="133">
        <f t="shared" si="157"/>
        <v>0</v>
      </c>
      <c r="CK145" s="133">
        <f t="shared" si="158"/>
        <v>0</v>
      </c>
      <c r="CL145" s="133">
        <f t="shared" si="159"/>
        <v>0</v>
      </c>
      <c r="CM145" s="133">
        <f t="shared" si="160"/>
        <v>0</v>
      </c>
      <c r="CN145" s="133">
        <f t="shared" si="161"/>
        <v>0</v>
      </c>
      <c r="CO145" s="133">
        <f t="shared" si="133"/>
        <v>0</v>
      </c>
      <c r="CP145" s="26"/>
      <c r="CQ145" s="26"/>
      <c r="CR145" s="26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9"/>
      <c r="DI145" s="45"/>
      <c r="DJ145" s="45"/>
      <c r="DK145" s="45"/>
      <c r="DL145" s="45"/>
      <c r="DM145" s="45"/>
      <c r="DN145" s="45"/>
      <c r="DO145" s="12"/>
      <c r="DP145" s="12"/>
      <c r="DQ145" s="12"/>
      <c r="DR145" s="12"/>
      <c r="DS145" s="12"/>
      <c r="DT145" s="12"/>
    </row>
    <row r="146" spans="1:124" ht="15.75">
      <c r="A146" s="135"/>
      <c r="B146" s="135"/>
      <c r="C146" s="218"/>
      <c r="D146" s="218"/>
      <c r="E146" s="136"/>
      <c r="F146" s="137"/>
      <c r="G146" s="137"/>
      <c r="H146" s="138"/>
      <c r="I146" s="139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1"/>
      <c r="U146" s="142"/>
      <c r="V146" s="142"/>
      <c r="W146" s="142"/>
      <c r="X146" s="142"/>
      <c r="Y146" s="142"/>
      <c r="Z146" s="142"/>
      <c r="AA146" s="142"/>
      <c r="AB146" s="142"/>
      <c r="AC146" s="146"/>
      <c r="AD146" s="144"/>
      <c r="AE146" s="144"/>
      <c r="AF146" s="144"/>
      <c r="AG146" s="144"/>
      <c r="AH146" s="145"/>
      <c r="AI146" s="147"/>
      <c r="AJ146" s="148"/>
      <c r="AK146" s="149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"/>
      <c r="AX146" s="65">
        <f t="shared" si="124"/>
        <v>0</v>
      </c>
      <c r="AY146" s="133">
        <f t="shared" si="125"/>
        <v>0</v>
      </c>
      <c r="AZ146" s="247">
        <f t="shared" si="129"/>
        <v>0</v>
      </c>
      <c r="BA146" s="36"/>
      <c r="BB146" s="65">
        <f t="shared" si="126"/>
        <v>0</v>
      </c>
      <c r="BC146" s="133">
        <f t="shared" si="127"/>
        <v>0</v>
      </c>
      <c r="BD146" s="247">
        <f t="shared" si="130"/>
        <v>0</v>
      </c>
      <c r="BE146" s="26"/>
      <c r="BF146" s="65">
        <f t="shared" si="135"/>
        <v>0</v>
      </c>
      <c r="BG146" s="65">
        <f t="shared" si="136"/>
        <v>0</v>
      </c>
      <c r="BH146" s="65">
        <f t="shared" si="137"/>
        <v>0</v>
      </c>
      <c r="BI146" s="65">
        <f t="shared" si="138"/>
        <v>0</v>
      </c>
      <c r="BJ146" s="65">
        <f t="shared" si="139"/>
        <v>0</v>
      </c>
      <c r="BK146" s="65">
        <f t="shared" si="140"/>
        <v>0</v>
      </c>
      <c r="BL146" s="65">
        <f t="shared" si="141"/>
        <v>0</v>
      </c>
      <c r="BM146" s="65">
        <f t="shared" si="142"/>
        <v>0</v>
      </c>
      <c r="BN146" s="26">
        <f t="shared" si="131"/>
        <v>0</v>
      </c>
      <c r="BO146" s="56"/>
      <c r="BP146" s="26">
        <f t="shared" si="143"/>
        <v>0</v>
      </c>
      <c r="BQ146" s="26">
        <f t="shared" si="144"/>
        <v>0</v>
      </c>
      <c r="BR146" s="26">
        <f t="shared" si="145"/>
        <v>0</v>
      </c>
      <c r="BS146" s="26">
        <f t="shared" si="146"/>
        <v>0</v>
      </c>
      <c r="BT146" s="26">
        <f t="shared" si="147"/>
        <v>0</v>
      </c>
      <c r="BU146" s="26">
        <f t="shared" si="148"/>
        <v>0</v>
      </c>
      <c r="BV146" s="26">
        <f t="shared" si="149"/>
        <v>0</v>
      </c>
      <c r="BW146" s="26">
        <f t="shared" si="134"/>
        <v>0</v>
      </c>
      <c r="BX146" s="26">
        <f t="shared" si="132"/>
        <v>0</v>
      </c>
      <c r="BY146" s="26"/>
      <c r="BZ146" s="27">
        <f t="shared" si="128"/>
      </c>
      <c r="CA146" s="26"/>
      <c r="CB146" s="28">
        <f t="shared" si="150"/>
        <v>0</v>
      </c>
      <c r="CC146" s="26">
        <f t="shared" si="151"/>
        <v>0</v>
      </c>
      <c r="CD146" s="26">
        <f t="shared" si="152"/>
        <v>0</v>
      </c>
      <c r="CE146" s="26">
        <f t="shared" si="153"/>
        <v>0</v>
      </c>
      <c r="CF146" s="26">
        <f t="shared" si="154"/>
        <v>0</v>
      </c>
      <c r="CG146" s="26"/>
      <c r="CH146" s="133">
        <f t="shared" si="155"/>
        <v>0</v>
      </c>
      <c r="CI146" s="133">
        <f t="shared" si="156"/>
        <v>0</v>
      </c>
      <c r="CJ146" s="133">
        <f t="shared" si="157"/>
        <v>0</v>
      </c>
      <c r="CK146" s="133">
        <f t="shared" si="158"/>
        <v>0</v>
      </c>
      <c r="CL146" s="133">
        <f t="shared" si="159"/>
        <v>0</v>
      </c>
      <c r="CM146" s="133">
        <f t="shared" si="160"/>
        <v>0</v>
      </c>
      <c r="CN146" s="133">
        <f t="shared" si="161"/>
        <v>0</v>
      </c>
      <c r="CO146" s="133">
        <f t="shared" si="133"/>
        <v>0</v>
      </c>
      <c r="CP146" s="26"/>
      <c r="CQ146" s="26"/>
      <c r="CR146" s="26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9"/>
      <c r="DI146" s="45"/>
      <c r="DJ146" s="45"/>
      <c r="DK146" s="45"/>
      <c r="DL146" s="45"/>
      <c r="DM146" s="45"/>
      <c r="DN146" s="45"/>
      <c r="DO146" s="12"/>
      <c r="DP146" s="12"/>
      <c r="DQ146" s="12"/>
      <c r="DR146" s="12"/>
      <c r="DS146" s="12"/>
      <c r="DT146" s="12"/>
    </row>
    <row r="147" spans="1:124" ht="15.75">
      <c r="A147" s="135"/>
      <c r="B147" s="135"/>
      <c r="C147" s="218"/>
      <c r="D147" s="218"/>
      <c r="E147" s="136"/>
      <c r="F147" s="137"/>
      <c r="G147" s="137"/>
      <c r="H147" s="138"/>
      <c r="I147" s="139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1"/>
      <c r="U147" s="142"/>
      <c r="V147" s="142"/>
      <c r="W147" s="142"/>
      <c r="X147" s="142"/>
      <c r="Y147" s="142"/>
      <c r="Z147" s="142"/>
      <c r="AA147" s="142"/>
      <c r="AB147" s="142"/>
      <c r="AC147" s="146"/>
      <c r="AD147" s="144"/>
      <c r="AE147" s="144"/>
      <c r="AF147" s="144"/>
      <c r="AG147" s="144"/>
      <c r="AH147" s="145"/>
      <c r="AI147" s="147"/>
      <c r="AJ147" s="148"/>
      <c r="AK147" s="149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"/>
      <c r="AX147" s="65">
        <f t="shared" si="124"/>
        <v>0</v>
      </c>
      <c r="AY147" s="133">
        <f t="shared" si="125"/>
        <v>0</v>
      </c>
      <c r="AZ147" s="247">
        <f t="shared" si="129"/>
        <v>0</v>
      </c>
      <c r="BA147" s="36"/>
      <c r="BB147" s="65">
        <f t="shared" si="126"/>
        <v>0</v>
      </c>
      <c r="BC147" s="133">
        <f t="shared" si="127"/>
        <v>0</v>
      </c>
      <c r="BD147" s="247">
        <f t="shared" si="130"/>
        <v>0</v>
      </c>
      <c r="BE147" s="26"/>
      <c r="BF147" s="65">
        <f t="shared" si="135"/>
        <v>0</v>
      </c>
      <c r="BG147" s="65">
        <f t="shared" si="136"/>
        <v>0</v>
      </c>
      <c r="BH147" s="65">
        <f t="shared" si="137"/>
        <v>0</v>
      </c>
      <c r="BI147" s="65">
        <f t="shared" si="138"/>
        <v>0</v>
      </c>
      <c r="BJ147" s="65">
        <f t="shared" si="139"/>
        <v>0</v>
      </c>
      <c r="BK147" s="65">
        <f t="shared" si="140"/>
        <v>0</v>
      </c>
      <c r="BL147" s="65">
        <f t="shared" si="141"/>
        <v>0</v>
      </c>
      <c r="BM147" s="65">
        <f t="shared" si="142"/>
        <v>0</v>
      </c>
      <c r="BN147" s="26">
        <f t="shared" si="131"/>
        <v>0</v>
      </c>
      <c r="BO147" s="56"/>
      <c r="BP147" s="26">
        <f t="shared" si="143"/>
        <v>0</v>
      </c>
      <c r="BQ147" s="26">
        <f t="shared" si="144"/>
        <v>0</v>
      </c>
      <c r="BR147" s="26">
        <f t="shared" si="145"/>
        <v>0</v>
      </c>
      <c r="BS147" s="26">
        <f t="shared" si="146"/>
        <v>0</v>
      </c>
      <c r="BT147" s="26">
        <f t="shared" si="147"/>
        <v>0</v>
      </c>
      <c r="BU147" s="26">
        <f t="shared" si="148"/>
        <v>0</v>
      </c>
      <c r="BV147" s="26">
        <f t="shared" si="149"/>
        <v>0</v>
      </c>
      <c r="BW147" s="26">
        <f t="shared" si="134"/>
        <v>0</v>
      </c>
      <c r="BX147" s="26">
        <f t="shared" si="132"/>
        <v>0</v>
      </c>
      <c r="BY147" s="26"/>
      <c r="BZ147" s="27">
        <f t="shared" si="128"/>
      </c>
      <c r="CA147" s="26"/>
      <c r="CB147" s="28">
        <f t="shared" si="150"/>
        <v>0</v>
      </c>
      <c r="CC147" s="26">
        <f t="shared" si="151"/>
        <v>0</v>
      </c>
      <c r="CD147" s="26">
        <f t="shared" si="152"/>
        <v>0</v>
      </c>
      <c r="CE147" s="26">
        <f t="shared" si="153"/>
        <v>0</v>
      </c>
      <c r="CF147" s="26">
        <f t="shared" si="154"/>
        <v>0</v>
      </c>
      <c r="CG147" s="26"/>
      <c r="CH147" s="133">
        <f t="shared" si="155"/>
        <v>0</v>
      </c>
      <c r="CI147" s="133">
        <f t="shared" si="156"/>
        <v>0</v>
      </c>
      <c r="CJ147" s="133">
        <f t="shared" si="157"/>
        <v>0</v>
      </c>
      <c r="CK147" s="133">
        <f t="shared" si="158"/>
        <v>0</v>
      </c>
      <c r="CL147" s="133">
        <f t="shared" si="159"/>
        <v>0</v>
      </c>
      <c r="CM147" s="133">
        <f t="shared" si="160"/>
        <v>0</v>
      </c>
      <c r="CN147" s="133">
        <f t="shared" si="161"/>
        <v>0</v>
      </c>
      <c r="CO147" s="133">
        <f t="shared" si="133"/>
        <v>0</v>
      </c>
      <c r="CP147" s="26"/>
      <c r="CQ147" s="26"/>
      <c r="CR147" s="26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9"/>
      <c r="DI147" s="45"/>
      <c r="DJ147" s="45"/>
      <c r="DK147" s="45"/>
      <c r="DL147" s="45"/>
      <c r="DM147" s="45"/>
      <c r="DN147" s="45"/>
      <c r="DO147" s="12"/>
      <c r="DP147" s="12"/>
      <c r="DQ147" s="12"/>
      <c r="DR147" s="12"/>
      <c r="DS147" s="12"/>
      <c r="DT147" s="12"/>
    </row>
    <row r="148" spans="1:124" ht="15.75">
      <c r="A148" s="135"/>
      <c r="B148" s="135"/>
      <c r="C148" s="218"/>
      <c r="D148" s="218"/>
      <c r="E148" s="136"/>
      <c r="F148" s="137"/>
      <c r="G148" s="137"/>
      <c r="H148" s="138"/>
      <c r="I148" s="139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1"/>
      <c r="U148" s="142"/>
      <c r="V148" s="142"/>
      <c r="W148" s="142"/>
      <c r="X148" s="142"/>
      <c r="Y148" s="142"/>
      <c r="Z148" s="142"/>
      <c r="AA148" s="142"/>
      <c r="AB148" s="142"/>
      <c r="AC148" s="146"/>
      <c r="AD148" s="144"/>
      <c r="AE148" s="144"/>
      <c r="AF148" s="144"/>
      <c r="AG148" s="144"/>
      <c r="AH148" s="145"/>
      <c r="AI148" s="147"/>
      <c r="AJ148" s="148"/>
      <c r="AK148" s="149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"/>
      <c r="AX148" s="65">
        <f t="shared" si="124"/>
        <v>0</v>
      </c>
      <c r="AY148" s="133">
        <f t="shared" si="125"/>
        <v>0</v>
      </c>
      <c r="AZ148" s="247">
        <f t="shared" si="129"/>
        <v>0</v>
      </c>
      <c r="BA148" s="36"/>
      <c r="BB148" s="65">
        <f t="shared" si="126"/>
        <v>0</v>
      </c>
      <c r="BC148" s="133">
        <f t="shared" si="127"/>
        <v>0</v>
      </c>
      <c r="BD148" s="247">
        <f t="shared" si="130"/>
        <v>0</v>
      </c>
      <c r="BE148" s="26"/>
      <c r="BF148" s="65">
        <f t="shared" si="135"/>
        <v>0</v>
      </c>
      <c r="BG148" s="65">
        <f t="shared" si="136"/>
        <v>0</v>
      </c>
      <c r="BH148" s="65">
        <f t="shared" si="137"/>
        <v>0</v>
      </c>
      <c r="BI148" s="65">
        <f t="shared" si="138"/>
        <v>0</v>
      </c>
      <c r="BJ148" s="65">
        <f t="shared" si="139"/>
        <v>0</v>
      </c>
      <c r="BK148" s="65">
        <f t="shared" si="140"/>
        <v>0</v>
      </c>
      <c r="BL148" s="65">
        <f t="shared" si="141"/>
        <v>0</v>
      </c>
      <c r="BM148" s="65">
        <f t="shared" si="142"/>
        <v>0</v>
      </c>
      <c r="BN148" s="26">
        <f t="shared" si="131"/>
        <v>0</v>
      </c>
      <c r="BO148" s="56"/>
      <c r="BP148" s="26">
        <f t="shared" si="143"/>
        <v>0</v>
      </c>
      <c r="BQ148" s="26">
        <f t="shared" si="144"/>
        <v>0</v>
      </c>
      <c r="BR148" s="26">
        <f t="shared" si="145"/>
        <v>0</v>
      </c>
      <c r="BS148" s="26">
        <f t="shared" si="146"/>
        <v>0</v>
      </c>
      <c r="BT148" s="26">
        <f t="shared" si="147"/>
        <v>0</v>
      </c>
      <c r="BU148" s="26">
        <f t="shared" si="148"/>
        <v>0</v>
      </c>
      <c r="BV148" s="26">
        <f t="shared" si="149"/>
        <v>0</v>
      </c>
      <c r="BW148" s="26">
        <f t="shared" si="134"/>
        <v>0</v>
      </c>
      <c r="BX148" s="26">
        <f t="shared" si="132"/>
        <v>0</v>
      </c>
      <c r="BY148" s="26"/>
      <c r="BZ148" s="27">
        <f t="shared" si="128"/>
      </c>
      <c r="CA148" s="26"/>
      <c r="CB148" s="28">
        <f t="shared" si="150"/>
        <v>0</v>
      </c>
      <c r="CC148" s="26">
        <f t="shared" si="151"/>
        <v>0</v>
      </c>
      <c r="CD148" s="26">
        <f t="shared" si="152"/>
        <v>0</v>
      </c>
      <c r="CE148" s="26">
        <f t="shared" si="153"/>
        <v>0</v>
      </c>
      <c r="CF148" s="26">
        <f t="shared" si="154"/>
        <v>0</v>
      </c>
      <c r="CG148" s="26"/>
      <c r="CH148" s="133">
        <f t="shared" si="155"/>
        <v>0</v>
      </c>
      <c r="CI148" s="133">
        <f t="shared" si="156"/>
        <v>0</v>
      </c>
      <c r="CJ148" s="133">
        <f t="shared" si="157"/>
        <v>0</v>
      </c>
      <c r="CK148" s="133">
        <f t="shared" si="158"/>
        <v>0</v>
      </c>
      <c r="CL148" s="133">
        <f t="shared" si="159"/>
        <v>0</v>
      </c>
      <c r="CM148" s="133">
        <f t="shared" si="160"/>
        <v>0</v>
      </c>
      <c r="CN148" s="133">
        <f t="shared" si="161"/>
        <v>0</v>
      </c>
      <c r="CO148" s="133">
        <f t="shared" si="133"/>
        <v>0</v>
      </c>
      <c r="CP148" s="26"/>
      <c r="CQ148" s="26"/>
      <c r="CR148" s="26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9"/>
      <c r="DI148" s="45"/>
      <c r="DJ148" s="45"/>
      <c r="DK148" s="45"/>
      <c r="DL148" s="45"/>
      <c r="DM148" s="45"/>
      <c r="DN148" s="45"/>
      <c r="DO148" s="12"/>
      <c r="DP148" s="12"/>
      <c r="DQ148" s="12"/>
      <c r="DR148" s="12"/>
      <c r="DS148" s="12"/>
      <c r="DT148" s="12"/>
    </row>
    <row r="149" spans="1:124" ht="15.75">
      <c r="A149" s="135"/>
      <c r="B149" s="135"/>
      <c r="C149" s="218"/>
      <c r="D149" s="218"/>
      <c r="E149" s="136"/>
      <c r="F149" s="137"/>
      <c r="G149" s="137"/>
      <c r="H149" s="138"/>
      <c r="I149" s="139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1"/>
      <c r="U149" s="142"/>
      <c r="V149" s="142"/>
      <c r="W149" s="142"/>
      <c r="X149" s="142"/>
      <c r="Y149" s="142"/>
      <c r="Z149" s="142"/>
      <c r="AA149" s="142"/>
      <c r="AB149" s="142"/>
      <c r="AC149" s="146"/>
      <c r="AD149" s="144"/>
      <c r="AE149" s="144"/>
      <c r="AF149" s="144"/>
      <c r="AG149" s="144"/>
      <c r="AH149" s="145"/>
      <c r="AI149" s="147"/>
      <c r="AJ149" s="148"/>
      <c r="AK149" s="149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"/>
      <c r="AX149" s="65">
        <f t="shared" si="124"/>
        <v>0</v>
      </c>
      <c r="AY149" s="133">
        <f t="shared" si="125"/>
        <v>0</v>
      </c>
      <c r="AZ149" s="247">
        <f t="shared" si="129"/>
        <v>0</v>
      </c>
      <c r="BA149" s="36"/>
      <c r="BB149" s="65">
        <f t="shared" si="126"/>
        <v>0</v>
      </c>
      <c r="BC149" s="133">
        <f t="shared" si="127"/>
        <v>0</v>
      </c>
      <c r="BD149" s="247">
        <f t="shared" si="130"/>
        <v>0</v>
      </c>
      <c r="BE149" s="26"/>
      <c r="BF149" s="65">
        <f t="shared" si="135"/>
        <v>0</v>
      </c>
      <c r="BG149" s="65">
        <f t="shared" si="136"/>
        <v>0</v>
      </c>
      <c r="BH149" s="65">
        <f t="shared" si="137"/>
        <v>0</v>
      </c>
      <c r="BI149" s="65">
        <f t="shared" si="138"/>
        <v>0</v>
      </c>
      <c r="BJ149" s="65">
        <f t="shared" si="139"/>
        <v>0</v>
      </c>
      <c r="BK149" s="65">
        <f t="shared" si="140"/>
        <v>0</v>
      </c>
      <c r="BL149" s="65">
        <f t="shared" si="141"/>
        <v>0</v>
      </c>
      <c r="BM149" s="65">
        <f t="shared" si="142"/>
        <v>0</v>
      </c>
      <c r="BN149" s="26">
        <f t="shared" si="131"/>
        <v>0</v>
      </c>
      <c r="BO149" s="56"/>
      <c r="BP149" s="26">
        <f t="shared" si="143"/>
        <v>0</v>
      </c>
      <c r="BQ149" s="26">
        <f t="shared" si="144"/>
        <v>0</v>
      </c>
      <c r="BR149" s="26">
        <f t="shared" si="145"/>
        <v>0</v>
      </c>
      <c r="BS149" s="26">
        <f t="shared" si="146"/>
        <v>0</v>
      </c>
      <c r="BT149" s="26">
        <f t="shared" si="147"/>
        <v>0</v>
      </c>
      <c r="BU149" s="26">
        <f t="shared" si="148"/>
        <v>0</v>
      </c>
      <c r="BV149" s="26">
        <f t="shared" si="149"/>
        <v>0</v>
      </c>
      <c r="BW149" s="26">
        <f t="shared" si="134"/>
        <v>0</v>
      </c>
      <c r="BX149" s="26">
        <f t="shared" si="132"/>
        <v>0</v>
      </c>
      <c r="BY149" s="26"/>
      <c r="BZ149" s="27">
        <f t="shared" si="128"/>
      </c>
      <c r="CA149" s="26"/>
      <c r="CB149" s="28">
        <f t="shared" si="150"/>
        <v>0</v>
      </c>
      <c r="CC149" s="26">
        <f t="shared" si="151"/>
        <v>0</v>
      </c>
      <c r="CD149" s="26">
        <f t="shared" si="152"/>
        <v>0</v>
      </c>
      <c r="CE149" s="26">
        <f t="shared" si="153"/>
        <v>0</v>
      </c>
      <c r="CF149" s="26">
        <f t="shared" si="154"/>
        <v>0</v>
      </c>
      <c r="CG149" s="26"/>
      <c r="CH149" s="133">
        <f t="shared" si="155"/>
        <v>0</v>
      </c>
      <c r="CI149" s="133">
        <f t="shared" si="156"/>
        <v>0</v>
      </c>
      <c r="CJ149" s="133">
        <f t="shared" si="157"/>
        <v>0</v>
      </c>
      <c r="CK149" s="133">
        <f t="shared" si="158"/>
        <v>0</v>
      </c>
      <c r="CL149" s="133">
        <f t="shared" si="159"/>
        <v>0</v>
      </c>
      <c r="CM149" s="133">
        <f t="shared" si="160"/>
        <v>0</v>
      </c>
      <c r="CN149" s="133">
        <f t="shared" si="161"/>
        <v>0</v>
      </c>
      <c r="CO149" s="133">
        <f t="shared" si="133"/>
        <v>0</v>
      </c>
      <c r="CP149" s="26"/>
      <c r="CQ149" s="26"/>
      <c r="CR149" s="26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9"/>
      <c r="DI149" s="45"/>
      <c r="DJ149" s="45"/>
      <c r="DK149" s="45"/>
      <c r="DL149" s="45"/>
      <c r="DM149" s="45"/>
      <c r="DN149" s="45"/>
      <c r="DO149" s="12"/>
      <c r="DP149" s="12"/>
      <c r="DQ149" s="12"/>
      <c r="DR149" s="12"/>
      <c r="DS149" s="12"/>
      <c r="DT149" s="12"/>
    </row>
    <row r="150" spans="1:124" ht="15.75">
      <c r="A150" s="135"/>
      <c r="B150" s="135"/>
      <c r="C150" s="218"/>
      <c r="D150" s="218"/>
      <c r="E150" s="136"/>
      <c r="F150" s="137"/>
      <c r="G150" s="137"/>
      <c r="H150" s="138"/>
      <c r="I150" s="139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1"/>
      <c r="U150" s="142"/>
      <c r="V150" s="142"/>
      <c r="W150" s="142"/>
      <c r="X150" s="142"/>
      <c r="Y150" s="142"/>
      <c r="Z150" s="142"/>
      <c r="AA150" s="142"/>
      <c r="AB150" s="142"/>
      <c r="AC150" s="146"/>
      <c r="AD150" s="144"/>
      <c r="AE150" s="144"/>
      <c r="AF150" s="144"/>
      <c r="AG150" s="144"/>
      <c r="AH150" s="145"/>
      <c r="AI150" s="147"/>
      <c r="AJ150" s="148"/>
      <c r="AK150" s="149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"/>
      <c r="AX150" s="65">
        <f t="shared" si="124"/>
        <v>0</v>
      </c>
      <c r="AY150" s="133">
        <f t="shared" si="125"/>
        <v>0</v>
      </c>
      <c r="AZ150" s="247">
        <f t="shared" si="129"/>
        <v>0</v>
      </c>
      <c r="BA150" s="36"/>
      <c r="BB150" s="65">
        <f t="shared" si="126"/>
        <v>0</v>
      </c>
      <c r="BC150" s="133">
        <f t="shared" si="127"/>
        <v>0</v>
      </c>
      <c r="BD150" s="247">
        <f t="shared" si="130"/>
        <v>0</v>
      </c>
      <c r="BE150" s="26"/>
      <c r="BF150" s="65">
        <f t="shared" si="135"/>
        <v>0</v>
      </c>
      <c r="BG150" s="65">
        <f t="shared" si="136"/>
        <v>0</v>
      </c>
      <c r="BH150" s="65">
        <f t="shared" si="137"/>
        <v>0</v>
      </c>
      <c r="BI150" s="65">
        <f t="shared" si="138"/>
        <v>0</v>
      </c>
      <c r="BJ150" s="65">
        <f t="shared" si="139"/>
        <v>0</v>
      </c>
      <c r="BK150" s="65">
        <f t="shared" si="140"/>
        <v>0</v>
      </c>
      <c r="BL150" s="65">
        <f t="shared" si="141"/>
        <v>0</v>
      </c>
      <c r="BM150" s="65">
        <f t="shared" si="142"/>
        <v>0</v>
      </c>
      <c r="BN150" s="26">
        <f t="shared" si="131"/>
        <v>0</v>
      </c>
      <c r="BO150" s="56"/>
      <c r="BP150" s="26">
        <f t="shared" si="143"/>
        <v>0</v>
      </c>
      <c r="BQ150" s="26">
        <f t="shared" si="144"/>
        <v>0</v>
      </c>
      <c r="BR150" s="26">
        <f t="shared" si="145"/>
        <v>0</v>
      </c>
      <c r="BS150" s="26">
        <f t="shared" si="146"/>
        <v>0</v>
      </c>
      <c r="BT150" s="26">
        <f t="shared" si="147"/>
        <v>0</v>
      </c>
      <c r="BU150" s="26">
        <f t="shared" si="148"/>
        <v>0</v>
      </c>
      <c r="BV150" s="26">
        <f t="shared" si="149"/>
        <v>0</v>
      </c>
      <c r="BW150" s="26">
        <f t="shared" si="134"/>
        <v>0</v>
      </c>
      <c r="BX150" s="26">
        <f t="shared" si="132"/>
        <v>0</v>
      </c>
      <c r="BY150" s="26"/>
      <c r="BZ150" s="27">
        <f t="shared" si="128"/>
      </c>
      <c r="CA150" s="26"/>
      <c r="CB150" s="28">
        <f t="shared" si="150"/>
        <v>0</v>
      </c>
      <c r="CC150" s="26">
        <f t="shared" si="151"/>
        <v>0</v>
      </c>
      <c r="CD150" s="26">
        <f t="shared" si="152"/>
        <v>0</v>
      </c>
      <c r="CE150" s="26">
        <f t="shared" si="153"/>
        <v>0</v>
      </c>
      <c r="CF150" s="26">
        <f t="shared" si="154"/>
        <v>0</v>
      </c>
      <c r="CG150" s="26"/>
      <c r="CH150" s="133">
        <f t="shared" si="155"/>
        <v>0</v>
      </c>
      <c r="CI150" s="133">
        <f t="shared" si="156"/>
        <v>0</v>
      </c>
      <c r="CJ150" s="133">
        <f t="shared" si="157"/>
        <v>0</v>
      </c>
      <c r="CK150" s="133">
        <f t="shared" si="158"/>
        <v>0</v>
      </c>
      <c r="CL150" s="133">
        <f t="shared" si="159"/>
        <v>0</v>
      </c>
      <c r="CM150" s="133">
        <f t="shared" si="160"/>
        <v>0</v>
      </c>
      <c r="CN150" s="133">
        <f t="shared" si="161"/>
        <v>0</v>
      </c>
      <c r="CO150" s="133">
        <f t="shared" si="133"/>
        <v>0</v>
      </c>
      <c r="CP150" s="26"/>
      <c r="CQ150" s="26"/>
      <c r="CR150" s="26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9"/>
      <c r="DI150" s="45"/>
      <c r="DJ150" s="45"/>
      <c r="DK150" s="45"/>
      <c r="DL150" s="45"/>
      <c r="DM150" s="45"/>
      <c r="DN150" s="45"/>
      <c r="DO150" s="12"/>
      <c r="DP150" s="12"/>
      <c r="DQ150" s="12"/>
      <c r="DR150" s="12"/>
      <c r="DS150" s="12"/>
      <c r="DT150" s="12"/>
    </row>
    <row r="151" spans="1:124" ht="15.75">
      <c r="A151" s="135"/>
      <c r="B151" s="135"/>
      <c r="C151" s="218"/>
      <c r="D151" s="218"/>
      <c r="E151" s="136"/>
      <c r="F151" s="137"/>
      <c r="G151" s="137"/>
      <c r="H151" s="138"/>
      <c r="I151" s="139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1"/>
      <c r="U151" s="142"/>
      <c r="V151" s="142"/>
      <c r="W151" s="142"/>
      <c r="X151" s="142"/>
      <c r="Y151" s="142"/>
      <c r="Z151" s="142"/>
      <c r="AA151" s="142"/>
      <c r="AB151" s="142"/>
      <c r="AC151" s="146"/>
      <c r="AD151" s="144"/>
      <c r="AE151" s="144"/>
      <c r="AF151" s="144"/>
      <c r="AG151" s="144"/>
      <c r="AH151" s="145"/>
      <c r="AI151" s="147"/>
      <c r="AJ151" s="148"/>
      <c r="AK151" s="149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"/>
      <c r="AX151" s="65">
        <f t="shared" si="124"/>
        <v>0</v>
      </c>
      <c r="AY151" s="133">
        <f t="shared" si="125"/>
        <v>0</v>
      </c>
      <c r="AZ151" s="247">
        <f t="shared" si="129"/>
        <v>0</v>
      </c>
      <c r="BA151" s="36"/>
      <c r="BB151" s="65">
        <f t="shared" si="126"/>
        <v>0</v>
      </c>
      <c r="BC151" s="133">
        <f t="shared" si="127"/>
        <v>0</v>
      </c>
      <c r="BD151" s="247">
        <f t="shared" si="130"/>
        <v>0</v>
      </c>
      <c r="BE151" s="26"/>
      <c r="BF151" s="65">
        <f t="shared" si="135"/>
        <v>0</v>
      </c>
      <c r="BG151" s="65">
        <f t="shared" si="136"/>
        <v>0</v>
      </c>
      <c r="BH151" s="65">
        <f t="shared" si="137"/>
        <v>0</v>
      </c>
      <c r="BI151" s="65">
        <f t="shared" si="138"/>
        <v>0</v>
      </c>
      <c r="BJ151" s="65">
        <f t="shared" si="139"/>
        <v>0</v>
      </c>
      <c r="BK151" s="65">
        <f t="shared" si="140"/>
        <v>0</v>
      </c>
      <c r="BL151" s="65">
        <f t="shared" si="141"/>
        <v>0</v>
      </c>
      <c r="BM151" s="65">
        <f t="shared" si="142"/>
        <v>0</v>
      </c>
      <c r="BN151" s="26">
        <f t="shared" si="131"/>
        <v>0</v>
      </c>
      <c r="BO151" s="56"/>
      <c r="BP151" s="26">
        <f t="shared" si="143"/>
        <v>0</v>
      </c>
      <c r="BQ151" s="26">
        <f t="shared" si="144"/>
        <v>0</v>
      </c>
      <c r="BR151" s="26">
        <f t="shared" si="145"/>
        <v>0</v>
      </c>
      <c r="BS151" s="26">
        <f t="shared" si="146"/>
        <v>0</v>
      </c>
      <c r="BT151" s="26">
        <f t="shared" si="147"/>
        <v>0</v>
      </c>
      <c r="BU151" s="26">
        <f t="shared" si="148"/>
        <v>0</v>
      </c>
      <c r="BV151" s="26">
        <f t="shared" si="149"/>
        <v>0</v>
      </c>
      <c r="BW151" s="26">
        <f t="shared" si="134"/>
        <v>0</v>
      </c>
      <c r="BX151" s="26">
        <f t="shared" si="132"/>
        <v>0</v>
      </c>
      <c r="BY151" s="26"/>
      <c r="BZ151" s="27">
        <f t="shared" si="128"/>
      </c>
      <c r="CA151" s="26"/>
      <c r="CB151" s="28">
        <f t="shared" si="150"/>
        <v>0</v>
      </c>
      <c r="CC151" s="26">
        <f t="shared" si="151"/>
        <v>0</v>
      </c>
      <c r="CD151" s="26">
        <f t="shared" si="152"/>
        <v>0</v>
      </c>
      <c r="CE151" s="26">
        <f t="shared" si="153"/>
        <v>0</v>
      </c>
      <c r="CF151" s="26">
        <f t="shared" si="154"/>
        <v>0</v>
      </c>
      <c r="CG151" s="26"/>
      <c r="CH151" s="133">
        <f t="shared" si="155"/>
        <v>0</v>
      </c>
      <c r="CI151" s="133">
        <f t="shared" si="156"/>
        <v>0</v>
      </c>
      <c r="CJ151" s="133">
        <f t="shared" si="157"/>
        <v>0</v>
      </c>
      <c r="CK151" s="133">
        <f t="shared" si="158"/>
        <v>0</v>
      </c>
      <c r="CL151" s="133">
        <f t="shared" si="159"/>
        <v>0</v>
      </c>
      <c r="CM151" s="133">
        <f t="shared" si="160"/>
        <v>0</v>
      </c>
      <c r="CN151" s="133">
        <f t="shared" si="161"/>
        <v>0</v>
      </c>
      <c r="CO151" s="133">
        <f t="shared" si="133"/>
        <v>0</v>
      </c>
      <c r="CP151" s="26"/>
      <c r="CQ151" s="26"/>
      <c r="CR151" s="26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9"/>
      <c r="DI151" s="45"/>
      <c r="DJ151" s="45"/>
      <c r="DK151" s="45"/>
      <c r="DL151" s="45"/>
      <c r="DM151" s="45"/>
      <c r="DN151" s="45"/>
      <c r="DO151" s="12"/>
      <c r="DP151" s="12"/>
      <c r="DQ151" s="12"/>
      <c r="DR151" s="12"/>
      <c r="DS151" s="12"/>
      <c r="DT151" s="12"/>
    </row>
    <row r="152" spans="1:124" ht="15.75">
      <c r="A152" s="135"/>
      <c r="B152" s="135"/>
      <c r="C152" s="218"/>
      <c r="D152" s="218"/>
      <c r="E152" s="136"/>
      <c r="F152" s="137"/>
      <c r="G152" s="137"/>
      <c r="H152" s="138"/>
      <c r="I152" s="139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1"/>
      <c r="U152" s="142"/>
      <c r="V152" s="142"/>
      <c r="W152" s="142"/>
      <c r="X152" s="142"/>
      <c r="Y152" s="142"/>
      <c r="Z152" s="142"/>
      <c r="AA152" s="142"/>
      <c r="AB152" s="142"/>
      <c r="AC152" s="146"/>
      <c r="AD152" s="144"/>
      <c r="AE152" s="144"/>
      <c r="AF152" s="144"/>
      <c r="AG152" s="144"/>
      <c r="AH152" s="145"/>
      <c r="AI152" s="147"/>
      <c r="AJ152" s="148"/>
      <c r="AK152" s="149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"/>
      <c r="AX152" s="65">
        <f t="shared" si="124"/>
        <v>0</v>
      </c>
      <c r="AY152" s="133">
        <f t="shared" si="125"/>
        <v>0</v>
      </c>
      <c r="AZ152" s="247">
        <f t="shared" si="129"/>
        <v>0</v>
      </c>
      <c r="BA152" s="36"/>
      <c r="BB152" s="65">
        <f t="shared" si="126"/>
        <v>0</v>
      </c>
      <c r="BC152" s="133">
        <f t="shared" si="127"/>
        <v>0</v>
      </c>
      <c r="BD152" s="247">
        <f t="shared" si="130"/>
        <v>0</v>
      </c>
      <c r="BE152" s="26"/>
      <c r="BF152" s="65">
        <f t="shared" si="135"/>
        <v>0</v>
      </c>
      <c r="BG152" s="65">
        <f t="shared" si="136"/>
        <v>0</v>
      </c>
      <c r="BH152" s="65">
        <f t="shared" si="137"/>
        <v>0</v>
      </c>
      <c r="BI152" s="65">
        <f t="shared" si="138"/>
        <v>0</v>
      </c>
      <c r="BJ152" s="65">
        <f t="shared" si="139"/>
        <v>0</v>
      </c>
      <c r="BK152" s="65">
        <f t="shared" si="140"/>
        <v>0</v>
      </c>
      <c r="BL152" s="65">
        <f t="shared" si="141"/>
        <v>0</v>
      </c>
      <c r="BM152" s="65">
        <f t="shared" si="142"/>
        <v>0</v>
      </c>
      <c r="BN152" s="26">
        <f t="shared" si="131"/>
        <v>0</v>
      </c>
      <c r="BO152" s="56"/>
      <c r="BP152" s="26">
        <f t="shared" si="143"/>
        <v>0</v>
      </c>
      <c r="BQ152" s="26">
        <f t="shared" si="144"/>
        <v>0</v>
      </c>
      <c r="BR152" s="26">
        <f t="shared" si="145"/>
        <v>0</v>
      </c>
      <c r="BS152" s="26">
        <f t="shared" si="146"/>
        <v>0</v>
      </c>
      <c r="BT152" s="26">
        <f t="shared" si="147"/>
        <v>0</v>
      </c>
      <c r="BU152" s="26">
        <f t="shared" si="148"/>
        <v>0</v>
      </c>
      <c r="BV152" s="26">
        <f t="shared" si="149"/>
        <v>0</v>
      </c>
      <c r="BW152" s="26">
        <f t="shared" si="134"/>
        <v>0</v>
      </c>
      <c r="BX152" s="26">
        <f t="shared" si="132"/>
        <v>0</v>
      </c>
      <c r="BY152" s="26"/>
      <c r="BZ152" s="27">
        <f t="shared" si="128"/>
      </c>
      <c r="CA152" s="26"/>
      <c r="CB152" s="28">
        <f t="shared" si="150"/>
        <v>0</v>
      </c>
      <c r="CC152" s="26">
        <f t="shared" si="151"/>
        <v>0</v>
      </c>
      <c r="CD152" s="26">
        <f t="shared" si="152"/>
        <v>0</v>
      </c>
      <c r="CE152" s="26">
        <f t="shared" si="153"/>
        <v>0</v>
      </c>
      <c r="CF152" s="26">
        <f t="shared" si="154"/>
        <v>0</v>
      </c>
      <c r="CG152" s="26"/>
      <c r="CH152" s="133">
        <f t="shared" si="155"/>
        <v>0</v>
      </c>
      <c r="CI152" s="133">
        <f t="shared" si="156"/>
        <v>0</v>
      </c>
      <c r="CJ152" s="133">
        <f t="shared" si="157"/>
        <v>0</v>
      </c>
      <c r="CK152" s="133">
        <f t="shared" si="158"/>
        <v>0</v>
      </c>
      <c r="CL152" s="133">
        <f t="shared" si="159"/>
        <v>0</v>
      </c>
      <c r="CM152" s="133">
        <f t="shared" si="160"/>
        <v>0</v>
      </c>
      <c r="CN152" s="133">
        <f t="shared" si="161"/>
        <v>0</v>
      </c>
      <c r="CO152" s="133">
        <f t="shared" si="133"/>
        <v>0</v>
      </c>
      <c r="CP152" s="26"/>
      <c r="CQ152" s="26"/>
      <c r="CR152" s="26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9"/>
      <c r="DI152" s="45"/>
      <c r="DJ152" s="45"/>
      <c r="DK152" s="45"/>
      <c r="DL152" s="45"/>
      <c r="DM152" s="45"/>
      <c r="DN152" s="45"/>
      <c r="DO152" s="12"/>
      <c r="DP152" s="12"/>
      <c r="DQ152" s="12"/>
      <c r="DR152" s="12"/>
      <c r="DS152" s="12"/>
      <c r="DT152" s="12"/>
    </row>
    <row r="153" spans="1:124" ht="15.75">
      <c r="A153" s="135"/>
      <c r="B153" s="135"/>
      <c r="C153" s="218"/>
      <c r="D153" s="218"/>
      <c r="E153" s="136"/>
      <c r="F153" s="137"/>
      <c r="G153" s="137"/>
      <c r="H153" s="138"/>
      <c r="I153" s="139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1"/>
      <c r="U153" s="142"/>
      <c r="V153" s="142"/>
      <c r="W153" s="142"/>
      <c r="X153" s="142"/>
      <c r="Y153" s="142"/>
      <c r="Z153" s="142"/>
      <c r="AA153" s="142"/>
      <c r="AB153" s="142"/>
      <c r="AC153" s="146"/>
      <c r="AD153" s="144"/>
      <c r="AE153" s="144"/>
      <c r="AF153" s="144"/>
      <c r="AG153" s="144"/>
      <c r="AH153" s="145"/>
      <c r="AI153" s="147"/>
      <c r="AJ153" s="148"/>
      <c r="AK153" s="149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"/>
      <c r="AX153" s="65">
        <f t="shared" si="124"/>
        <v>0</v>
      </c>
      <c r="AY153" s="133">
        <f t="shared" si="125"/>
        <v>0</v>
      </c>
      <c r="AZ153" s="247">
        <f t="shared" si="129"/>
        <v>0</v>
      </c>
      <c r="BA153" s="36"/>
      <c r="BB153" s="65">
        <f t="shared" si="126"/>
        <v>0</v>
      </c>
      <c r="BC153" s="133">
        <f t="shared" si="127"/>
        <v>0</v>
      </c>
      <c r="BD153" s="247">
        <f t="shared" si="130"/>
        <v>0</v>
      </c>
      <c r="BE153" s="26"/>
      <c r="BF153" s="65">
        <f t="shared" si="135"/>
        <v>0</v>
      </c>
      <c r="BG153" s="65">
        <f t="shared" si="136"/>
        <v>0</v>
      </c>
      <c r="BH153" s="65">
        <f t="shared" si="137"/>
        <v>0</v>
      </c>
      <c r="BI153" s="65">
        <f t="shared" si="138"/>
        <v>0</v>
      </c>
      <c r="BJ153" s="65">
        <f t="shared" si="139"/>
        <v>0</v>
      </c>
      <c r="BK153" s="65">
        <f t="shared" si="140"/>
        <v>0</v>
      </c>
      <c r="BL153" s="65">
        <f t="shared" si="141"/>
        <v>0</v>
      </c>
      <c r="BM153" s="65">
        <f t="shared" si="142"/>
        <v>0</v>
      </c>
      <c r="BN153" s="26">
        <f t="shared" si="131"/>
        <v>0</v>
      </c>
      <c r="BO153" s="56"/>
      <c r="BP153" s="26">
        <f t="shared" si="143"/>
        <v>0</v>
      </c>
      <c r="BQ153" s="26">
        <f t="shared" si="144"/>
        <v>0</v>
      </c>
      <c r="BR153" s="26">
        <f t="shared" si="145"/>
        <v>0</v>
      </c>
      <c r="BS153" s="26">
        <f t="shared" si="146"/>
        <v>0</v>
      </c>
      <c r="BT153" s="26">
        <f t="shared" si="147"/>
        <v>0</v>
      </c>
      <c r="BU153" s="26">
        <f t="shared" si="148"/>
        <v>0</v>
      </c>
      <c r="BV153" s="26">
        <f t="shared" si="149"/>
        <v>0</v>
      </c>
      <c r="BW153" s="26">
        <f t="shared" si="134"/>
        <v>0</v>
      </c>
      <c r="BX153" s="26">
        <f t="shared" si="132"/>
        <v>0</v>
      </c>
      <c r="BY153" s="26"/>
      <c r="BZ153" s="27">
        <f t="shared" si="128"/>
      </c>
      <c r="CA153" s="26"/>
      <c r="CB153" s="28">
        <f t="shared" si="150"/>
        <v>0</v>
      </c>
      <c r="CC153" s="26">
        <f t="shared" si="151"/>
        <v>0</v>
      </c>
      <c r="CD153" s="26">
        <f t="shared" si="152"/>
        <v>0</v>
      </c>
      <c r="CE153" s="26">
        <f t="shared" si="153"/>
        <v>0</v>
      </c>
      <c r="CF153" s="26">
        <f t="shared" si="154"/>
        <v>0</v>
      </c>
      <c r="CG153" s="26"/>
      <c r="CH153" s="133">
        <f t="shared" si="155"/>
        <v>0</v>
      </c>
      <c r="CI153" s="133">
        <f t="shared" si="156"/>
        <v>0</v>
      </c>
      <c r="CJ153" s="133">
        <f t="shared" si="157"/>
        <v>0</v>
      </c>
      <c r="CK153" s="133">
        <f t="shared" si="158"/>
        <v>0</v>
      </c>
      <c r="CL153" s="133">
        <f t="shared" si="159"/>
        <v>0</v>
      </c>
      <c r="CM153" s="133">
        <f t="shared" si="160"/>
        <v>0</v>
      </c>
      <c r="CN153" s="133">
        <f t="shared" si="161"/>
        <v>0</v>
      </c>
      <c r="CO153" s="133">
        <f t="shared" si="133"/>
        <v>0</v>
      </c>
      <c r="CP153" s="26"/>
      <c r="CQ153" s="26"/>
      <c r="CR153" s="26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9"/>
      <c r="DI153" s="45"/>
      <c r="DJ153" s="45"/>
      <c r="DK153" s="45"/>
      <c r="DL153" s="45"/>
      <c r="DM153" s="45"/>
      <c r="DN153" s="45"/>
      <c r="DO153" s="12"/>
      <c r="DP153" s="12"/>
      <c r="DQ153" s="12"/>
      <c r="DR153" s="12"/>
      <c r="DS153" s="12"/>
      <c r="DT153" s="12"/>
    </row>
    <row r="154" spans="1:124" ht="15.75">
      <c r="A154" s="135"/>
      <c r="B154" s="135"/>
      <c r="C154" s="218"/>
      <c r="D154" s="218"/>
      <c r="E154" s="136"/>
      <c r="F154" s="137"/>
      <c r="G154" s="137"/>
      <c r="H154" s="138"/>
      <c r="I154" s="139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1"/>
      <c r="U154" s="142"/>
      <c r="V154" s="142"/>
      <c r="W154" s="142"/>
      <c r="X154" s="142"/>
      <c r="Y154" s="142"/>
      <c r="Z154" s="142"/>
      <c r="AA154" s="142"/>
      <c r="AB154" s="142"/>
      <c r="AC154" s="146"/>
      <c r="AD154" s="144"/>
      <c r="AE154" s="144"/>
      <c r="AF154" s="144"/>
      <c r="AG154" s="144"/>
      <c r="AH154" s="145"/>
      <c r="AI154" s="147"/>
      <c r="AJ154" s="148"/>
      <c r="AK154" s="149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"/>
      <c r="AX154" s="65">
        <f t="shared" si="124"/>
        <v>0</v>
      </c>
      <c r="AY154" s="133">
        <f t="shared" si="125"/>
        <v>0</v>
      </c>
      <c r="AZ154" s="247">
        <f t="shared" si="129"/>
        <v>0</v>
      </c>
      <c r="BA154" s="36"/>
      <c r="BB154" s="65">
        <f t="shared" si="126"/>
        <v>0</v>
      </c>
      <c r="BC154" s="133">
        <f t="shared" si="127"/>
        <v>0</v>
      </c>
      <c r="BD154" s="247">
        <f t="shared" si="130"/>
        <v>0</v>
      </c>
      <c r="BE154" s="26"/>
      <c r="BF154" s="65">
        <f t="shared" si="135"/>
        <v>0</v>
      </c>
      <c r="BG154" s="65">
        <f t="shared" si="136"/>
        <v>0</v>
      </c>
      <c r="BH154" s="65">
        <f t="shared" si="137"/>
        <v>0</v>
      </c>
      <c r="BI154" s="65">
        <f t="shared" si="138"/>
        <v>0</v>
      </c>
      <c r="BJ154" s="65">
        <f t="shared" si="139"/>
        <v>0</v>
      </c>
      <c r="BK154" s="65">
        <f t="shared" si="140"/>
        <v>0</v>
      </c>
      <c r="BL154" s="65">
        <f t="shared" si="141"/>
        <v>0</v>
      </c>
      <c r="BM154" s="65">
        <f t="shared" si="142"/>
        <v>0</v>
      </c>
      <c r="BN154" s="26">
        <f t="shared" si="131"/>
        <v>0</v>
      </c>
      <c r="BO154" s="56"/>
      <c r="BP154" s="26">
        <f t="shared" si="143"/>
        <v>0</v>
      </c>
      <c r="BQ154" s="26">
        <f t="shared" si="144"/>
        <v>0</v>
      </c>
      <c r="BR154" s="26">
        <f t="shared" si="145"/>
        <v>0</v>
      </c>
      <c r="BS154" s="26">
        <f t="shared" si="146"/>
        <v>0</v>
      </c>
      <c r="BT154" s="26">
        <f t="shared" si="147"/>
        <v>0</v>
      </c>
      <c r="BU154" s="26">
        <f t="shared" si="148"/>
        <v>0</v>
      </c>
      <c r="BV154" s="26">
        <f t="shared" si="149"/>
        <v>0</v>
      </c>
      <c r="BW154" s="26">
        <f t="shared" si="134"/>
        <v>0</v>
      </c>
      <c r="BX154" s="26">
        <f t="shared" si="132"/>
        <v>0</v>
      </c>
      <c r="BY154" s="26"/>
      <c r="BZ154" s="27">
        <f t="shared" si="128"/>
      </c>
      <c r="CA154" s="26"/>
      <c r="CB154" s="28">
        <f t="shared" si="150"/>
        <v>0</v>
      </c>
      <c r="CC154" s="26">
        <f t="shared" si="151"/>
        <v>0</v>
      </c>
      <c r="CD154" s="26">
        <f t="shared" si="152"/>
        <v>0</v>
      </c>
      <c r="CE154" s="26">
        <f t="shared" si="153"/>
        <v>0</v>
      </c>
      <c r="CF154" s="26">
        <f t="shared" si="154"/>
        <v>0</v>
      </c>
      <c r="CG154" s="26"/>
      <c r="CH154" s="133">
        <f t="shared" si="155"/>
        <v>0</v>
      </c>
      <c r="CI154" s="133">
        <f t="shared" si="156"/>
        <v>0</v>
      </c>
      <c r="CJ154" s="133">
        <f t="shared" si="157"/>
        <v>0</v>
      </c>
      <c r="CK154" s="133">
        <f t="shared" si="158"/>
        <v>0</v>
      </c>
      <c r="CL154" s="133">
        <f t="shared" si="159"/>
        <v>0</v>
      </c>
      <c r="CM154" s="133">
        <f t="shared" si="160"/>
        <v>0</v>
      </c>
      <c r="CN154" s="133">
        <f t="shared" si="161"/>
        <v>0</v>
      </c>
      <c r="CO154" s="133">
        <f t="shared" si="133"/>
        <v>0</v>
      </c>
      <c r="CP154" s="26"/>
      <c r="CQ154" s="26"/>
      <c r="CR154" s="26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9"/>
      <c r="DI154" s="45"/>
      <c r="DJ154" s="45"/>
      <c r="DK154" s="45"/>
      <c r="DL154" s="45"/>
      <c r="DM154" s="45"/>
      <c r="DN154" s="45"/>
      <c r="DO154" s="12"/>
      <c r="DP154" s="12"/>
      <c r="DQ154" s="12"/>
      <c r="DR154" s="12"/>
      <c r="DS154" s="12"/>
      <c r="DT154" s="12"/>
    </row>
    <row r="155" spans="1:124" ht="15.75">
      <c r="A155" s="135"/>
      <c r="B155" s="135"/>
      <c r="C155" s="218"/>
      <c r="D155" s="218"/>
      <c r="E155" s="136"/>
      <c r="F155" s="137"/>
      <c r="G155" s="137"/>
      <c r="H155" s="138"/>
      <c r="I155" s="139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1"/>
      <c r="U155" s="142"/>
      <c r="V155" s="142"/>
      <c r="W155" s="142"/>
      <c r="X155" s="142"/>
      <c r="Y155" s="142"/>
      <c r="Z155" s="142"/>
      <c r="AA155" s="142"/>
      <c r="AB155" s="142"/>
      <c r="AC155" s="146"/>
      <c r="AD155" s="144"/>
      <c r="AE155" s="144"/>
      <c r="AF155" s="144"/>
      <c r="AG155" s="144"/>
      <c r="AH155" s="145"/>
      <c r="AI155" s="147"/>
      <c r="AJ155" s="148"/>
      <c r="AK155" s="149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"/>
      <c r="AX155" s="65">
        <f t="shared" si="124"/>
        <v>0</v>
      </c>
      <c r="AY155" s="133">
        <f t="shared" si="125"/>
        <v>0</v>
      </c>
      <c r="AZ155" s="247">
        <f t="shared" si="129"/>
        <v>0</v>
      </c>
      <c r="BA155" s="36"/>
      <c r="BB155" s="65">
        <f t="shared" si="126"/>
        <v>0</v>
      </c>
      <c r="BC155" s="133">
        <f t="shared" si="127"/>
        <v>0</v>
      </c>
      <c r="BD155" s="247">
        <f t="shared" si="130"/>
        <v>0</v>
      </c>
      <c r="BE155" s="26"/>
      <c r="BF155" s="65">
        <f t="shared" si="135"/>
        <v>0</v>
      </c>
      <c r="BG155" s="65">
        <f t="shared" si="136"/>
        <v>0</v>
      </c>
      <c r="BH155" s="65">
        <f t="shared" si="137"/>
        <v>0</v>
      </c>
      <c r="BI155" s="65">
        <f t="shared" si="138"/>
        <v>0</v>
      </c>
      <c r="BJ155" s="65">
        <f t="shared" si="139"/>
        <v>0</v>
      </c>
      <c r="BK155" s="65">
        <f t="shared" si="140"/>
        <v>0</v>
      </c>
      <c r="BL155" s="65">
        <f t="shared" si="141"/>
        <v>0</v>
      </c>
      <c r="BM155" s="65">
        <f t="shared" si="142"/>
        <v>0</v>
      </c>
      <c r="BN155" s="26">
        <f t="shared" si="131"/>
        <v>0</v>
      </c>
      <c r="BO155" s="56"/>
      <c r="BP155" s="26">
        <f t="shared" si="143"/>
        <v>0</v>
      </c>
      <c r="BQ155" s="26">
        <f t="shared" si="144"/>
        <v>0</v>
      </c>
      <c r="BR155" s="26">
        <f t="shared" si="145"/>
        <v>0</v>
      </c>
      <c r="BS155" s="26">
        <f t="shared" si="146"/>
        <v>0</v>
      </c>
      <c r="BT155" s="26">
        <f t="shared" si="147"/>
        <v>0</v>
      </c>
      <c r="BU155" s="26">
        <f t="shared" si="148"/>
        <v>0</v>
      </c>
      <c r="BV155" s="26">
        <f t="shared" si="149"/>
        <v>0</v>
      </c>
      <c r="BW155" s="26">
        <f t="shared" si="134"/>
        <v>0</v>
      </c>
      <c r="BX155" s="26">
        <f t="shared" si="132"/>
        <v>0</v>
      </c>
      <c r="BY155" s="26"/>
      <c r="BZ155" s="27">
        <f t="shared" si="128"/>
      </c>
      <c r="CA155" s="26"/>
      <c r="CB155" s="28">
        <f t="shared" si="150"/>
        <v>0</v>
      </c>
      <c r="CC155" s="26">
        <f t="shared" si="151"/>
        <v>0</v>
      </c>
      <c r="CD155" s="26">
        <f t="shared" si="152"/>
        <v>0</v>
      </c>
      <c r="CE155" s="26">
        <f t="shared" si="153"/>
        <v>0</v>
      </c>
      <c r="CF155" s="26">
        <f t="shared" si="154"/>
        <v>0</v>
      </c>
      <c r="CG155" s="26"/>
      <c r="CH155" s="133">
        <f t="shared" si="155"/>
        <v>0</v>
      </c>
      <c r="CI155" s="133">
        <f t="shared" si="156"/>
        <v>0</v>
      </c>
      <c r="CJ155" s="133">
        <f t="shared" si="157"/>
        <v>0</v>
      </c>
      <c r="CK155" s="133">
        <f t="shared" si="158"/>
        <v>0</v>
      </c>
      <c r="CL155" s="133">
        <f t="shared" si="159"/>
        <v>0</v>
      </c>
      <c r="CM155" s="133">
        <f t="shared" si="160"/>
        <v>0</v>
      </c>
      <c r="CN155" s="133">
        <f t="shared" si="161"/>
        <v>0</v>
      </c>
      <c r="CO155" s="133">
        <f t="shared" si="133"/>
        <v>0</v>
      </c>
      <c r="CP155" s="26"/>
      <c r="CQ155" s="26"/>
      <c r="CR155" s="26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9"/>
      <c r="DI155" s="45"/>
      <c r="DJ155" s="45"/>
      <c r="DK155" s="45"/>
      <c r="DL155" s="45"/>
      <c r="DM155" s="45"/>
      <c r="DN155" s="45"/>
      <c r="DO155" s="12"/>
      <c r="DP155" s="12"/>
      <c r="DQ155" s="12"/>
      <c r="DR155" s="12"/>
      <c r="DS155" s="12"/>
      <c r="DT155" s="12"/>
    </row>
    <row r="156" spans="1:124" ht="15.75">
      <c r="A156" s="135"/>
      <c r="B156" s="135"/>
      <c r="C156" s="218"/>
      <c r="D156" s="218"/>
      <c r="E156" s="136"/>
      <c r="F156" s="137"/>
      <c r="G156" s="137"/>
      <c r="H156" s="138"/>
      <c r="I156" s="139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1"/>
      <c r="U156" s="142"/>
      <c r="V156" s="142"/>
      <c r="W156" s="142"/>
      <c r="X156" s="142"/>
      <c r="Y156" s="142"/>
      <c r="Z156" s="142"/>
      <c r="AA156" s="142"/>
      <c r="AB156" s="142"/>
      <c r="AC156" s="146"/>
      <c r="AD156" s="144"/>
      <c r="AE156" s="144"/>
      <c r="AF156" s="144"/>
      <c r="AG156" s="144"/>
      <c r="AH156" s="145"/>
      <c r="AI156" s="147"/>
      <c r="AJ156" s="148"/>
      <c r="AK156" s="149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"/>
      <c r="AX156" s="65">
        <f t="shared" si="124"/>
        <v>0</v>
      </c>
      <c r="AY156" s="133">
        <f t="shared" si="125"/>
        <v>0</v>
      </c>
      <c r="AZ156" s="247">
        <f t="shared" si="129"/>
        <v>0</v>
      </c>
      <c r="BA156" s="36"/>
      <c r="BB156" s="65">
        <f t="shared" si="126"/>
        <v>0</v>
      </c>
      <c r="BC156" s="133">
        <f t="shared" si="127"/>
        <v>0</v>
      </c>
      <c r="BD156" s="247">
        <f t="shared" si="130"/>
        <v>0</v>
      </c>
      <c r="BE156" s="26"/>
      <c r="BF156" s="65">
        <f t="shared" si="135"/>
        <v>0</v>
      </c>
      <c r="BG156" s="65">
        <f t="shared" si="136"/>
        <v>0</v>
      </c>
      <c r="BH156" s="65">
        <f t="shared" si="137"/>
        <v>0</v>
      </c>
      <c r="BI156" s="65">
        <f t="shared" si="138"/>
        <v>0</v>
      </c>
      <c r="BJ156" s="65">
        <f t="shared" si="139"/>
        <v>0</v>
      </c>
      <c r="BK156" s="65">
        <f t="shared" si="140"/>
        <v>0</v>
      </c>
      <c r="BL156" s="65">
        <f t="shared" si="141"/>
        <v>0</v>
      </c>
      <c r="BM156" s="65">
        <f t="shared" si="142"/>
        <v>0</v>
      </c>
      <c r="BN156" s="26">
        <f t="shared" si="131"/>
        <v>0</v>
      </c>
      <c r="BO156" s="56"/>
      <c r="BP156" s="26">
        <f t="shared" si="143"/>
        <v>0</v>
      </c>
      <c r="BQ156" s="26">
        <f t="shared" si="144"/>
        <v>0</v>
      </c>
      <c r="BR156" s="26">
        <f t="shared" si="145"/>
        <v>0</v>
      </c>
      <c r="BS156" s="26">
        <f t="shared" si="146"/>
        <v>0</v>
      </c>
      <c r="BT156" s="26">
        <f t="shared" si="147"/>
        <v>0</v>
      </c>
      <c r="BU156" s="26">
        <f t="shared" si="148"/>
        <v>0</v>
      </c>
      <c r="BV156" s="26">
        <f t="shared" si="149"/>
        <v>0</v>
      </c>
      <c r="BW156" s="26">
        <f t="shared" si="134"/>
        <v>0</v>
      </c>
      <c r="BX156" s="26">
        <f t="shared" si="132"/>
        <v>0</v>
      </c>
      <c r="BY156" s="26"/>
      <c r="BZ156" s="27">
        <f t="shared" si="128"/>
      </c>
      <c r="CA156" s="26"/>
      <c r="CB156" s="28">
        <f t="shared" si="150"/>
        <v>0</v>
      </c>
      <c r="CC156" s="26">
        <f t="shared" si="151"/>
        <v>0</v>
      </c>
      <c r="CD156" s="26">
        <f t="shared" si="152"/>
        <v>0</v>
      </c>
      <c r="CE156" s="26">
        <f t="shared" si="153"/>
        <v>0</v>
      </c>
      <c r="CF156" s="26">
        <f t="shared" si="154"/>
        <v>0</v>
      </c>
      <c r="CG156" s="26"/>
      <c r="CH156" s="133">
        <f t="shared" si="155"/>
        <v>0</v>
      </c>
      <c r="CI156" s="133">
        <f t="shared" si="156"/>
        <v>0</v>
      </c>
      <c r="CJ156" s="133">
        <f t="shared" si="157"/>
        <v>0</v>
      </c>
      <c r="CK156" s="133">
        <f t="shared" si="158"/>
        <v>0</v>
      </c>
      <c r="CL156" s="133">
        <f t="shared" si="159"/>
        <v>0</v>
      </c>
      <c r="CM156" s="133">
        <f t="shared" si="160"/>
        <v>0</v>
      </c>
      <c r="CN156" s="133">
        <f t="shared" si="161"/>
        <v>0</v>
      </c>
      <c r="CO156" s="133">
        <f t="shared" si="133"/>
        <v>0</v>
      </c>
      <c r="CP156" s="26"/>
      <c r="CQ156" s="26"/>
      <c r="CR156" s="26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9"/>
      <c r="DI156" s="45"/>
      <c r="DJ156" s="45"/>
      <c r="DK156" s="45"/>
      <c r="DL156" s="45"/>
      <c r="DM156" s="45"/>
      <c r="DN156" s="45"/>
      <c r="DO156" s="12"/>
      <c r="DP156" s="12"/>
      <c r="DQ156" s="12"/>
      <c r="DR156" s="12"/>
      <c r="DS156" s="12"/>
      <c r="DT156" s="12"/>
    </row>
    <row r="157" spans="1:124" ht="15.75">
      <c r="A157" s="135"/>
      <c r="B157" s="135"/>
      <c r="C157" s="218"/>
      <c r="D157" s="218"/>
      <c r="E157" s="136"/>
      <c r="F157" s="137"/>
      <c r="G157" s="137"/>
      <c r="H157" s="138"/>
      <c r="I157" s="139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1"/>
      <c r="U157" s="142"/>
      <c r="V157" s="142"/>
      <c r="W157" s="142"/>
      <c r="X157" s="142"/>
      <c r="Y157" s="142"/>
      <c r="Z157" s="142"/>
      <c r="AA157" s="142"/>
      <c r="AB157" s="142"/>
      <c r="AC157" s="146"/>
      <c r="AD157" s="144"/>
      <c r="AE157" s="144"/>
      <c r="AF157" s="144"/>
      <c r="AG157" s="144"/>
      <c r="AH157" s="145"/>
      <c r="AI157" s="147"/>
      <c r="AJ157" s="148"/>
      <c r="AK157" s="149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"/>
      <c r="AX157" s="65">
        <f t="shared" si="124"/>
        <v>0</v>
      </c>
      <c r="AY157" s="133">
        <f t="shared" si="125"/>
        <v>0</v>
      </c>
      <c r="AZ157" s="247">
        <f t="shared" si="129"/>
        <v>0</v>
      </c>
      <c r="BA157" s="36"/>
      <c r="BB157" s="65">
        <f t="shared" si="126"/>
        <v>0</v>
      </c>
      <c r="BC157" s="133">
        <f t="shared" si="127"/>
        <v>0</v>
      </c>
      <c r="BD157" s="247">
        <f t="shared" si="130"/>
        <v>0</v>
      </c>
      <c r="BE157" s="26"/>
      <c r="BF157" s="65">
        <f t="shared" si="135"/>
        <v>0</v>
      </c>
      <c r="BG157" s="65">
        <f t="shared" si="136"/>
        <v>0</v>
      </c>
      <c r="BH157" s="65">
        <f t="shared" si="137"/>
        <v>0</v>
      </c>
      <c r="BI157" s="65">
        <f t="shared" si="138"/>
        <v>0</v>
      </c>
      <c r="BJ157" s="65">
        <f t="shared" si="139"/>
        <v>0</v>
      </c>
      <c r="BK157" s="65">
        <f t="shared" si="140"/>
        <v>0</v>
      </c>
      <c r="BL157" s="65">
        <f t="shared" si="141"/>
        <v>0</v>
      </c>
      <c r="BM157" s="65">
        <f t="shared" si="142"/>
        <v>0</v>
      </c>
      <c r="BN157" s="26">
        <f t="shared" si="131"/>
        <v>0</v>
      </c>
      <c r="BO157" s="56"/>
      <c r="BP157" s="26">
        <f t="shared" si="143"/>
        <v>0</v>
      </c>
      <c r="BQ157" s="26">
        <f t="shared" si="144"/>
        <v>0</v>
      </c>
      <c r="BR157" s="26">
        <f t="shared" si="145"/>
        <v>0</v>
      </c>
      <c r="BS157" s="26">
        <f t="shared" si="146"/>
        <v>0</v>
      </c>
      <c r="BT157" s="26">
        <f t="shared" si="147"/>
        <v>0</v>
      </c>
      <c r="BU157" s="26">
        <f t="shared" si="148"/>
        <v>0</v>
      </c>
      <c r="BV157" s="26">
        <f t="shared" si="149"/>
        <v>0</v>
      </c>
      <c r="BW157" s="26">
        <f t="shared" si="134"/>
        <v>0</v>
      </c>
      <c r="BX157" s="26">
        <f t="shared" si="132"/>
        <v>0</v>
      </c>
      <c r="BY157" s="26"/>
      <c r="BZ157" s="27">
        <f t="shared" si="128"/>
      </c>
      <c r="CA157" s="26"/>
      <c r="CB157" s="28">
        <f t="shared" si="150"/>
        <v>0</v>
      </c>
      <c r="CC157" s="26">
        <f t="shared" si="151"/>
        <v>0</v>
      </c>
      <c r="CD157" s="26">
        <f t="shared" si="152"/>
        <v>0</v>
      </c>
      <c r="CE157" s="26">
        <f t="shared" si="153"/>
        <v>0</v>
      </c>
      <c r="CF157" s="26">
        <f t="shared" si="154"/>
        <v>0</v>
      </c>
      <c r="CG157" s="26"/>
      <c r="CH157" s="133">
        <f t="shared" si="155"/>
        <v>0</v>
      </c>
      <c r="CI157" s="133">
        <f t="shared" si="156"/>
        <v>0</v>
      </c>
      <c r="CJ157" s="133">
        <f t="shared" si="157"/>
        <v>0</v>
      </c>
      <c r="CK157" s="133">
        <f t="shared" si="158"/>
        <v>0</v>
      </c>
      <c r="CL157" s="133">
        <f t="shared" si="159"/>
        <v>0</v>
      </c>
      <c r="CM157" s="133">
        <f t="shared" si="160"/>
        <v>0</v>
      </c>
      <c r="CN157" s="133">
        <f t="shared" si="161"/>
        <v>0</v>
      </c>
      <c r="CO157" s="133">
        <f t="shared" si="133"/>
        <v>0</v>
      </c>
      <c r="CP157" s="26"/>
      <c r="CQ157" s="26"/>
      <c r="CR157" s="26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9"/>
      <c r="DI157" s="45"/>
      <c r="DJ157" s="45"/>
      <c r="DK157" s="45"/>
      <c r="DL157" s="45"/>
      <c r="DM157" s="45"/>
      <c r="DN157" s="45"/>
      <c r="DO157" s="12"/>
      <c r="DP157" s="12"/>
      <c r="DQ157" s="12"/>
      <c r="DR157" s="12"/>
      <c r="DS157" s="12"/>
      <c r="DT157" s="12"/>
    </row>
    <row r="158" spans="1:124" ht="15.75">
      <c r="A158" s="135"/>
      <c r="B158" s="135"/>
      <c r="C158" s="218"/>
      <c r="D158" s="218"/>
      <c r="E158" s="136"/>
      <c r="F158" s="137"/>
      <c r="G158" s="137"/>
      <c r="H158" s="138"/>
      <c r="I158" s="139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1"/>
      <c r="U158" s="142"/>
      <c r="V158" s="142"/>
      <c r="W158" s="142"/>
      <c r="X158" s="142"/>
      <c r="Y158" s="142"/>
      <c r="Z158" s="142"/>
      <c r="AA158" s="142"/>
      <c r="AB158" s="142"/>
      <c r="AC158" s="146"/>
      <c r="AD158" s="144"/>
      <c r="AE158" s="144"/>
      <c r="AF158" s="144"/>
      <c r="AG158" s="144"/>
      <c r="AH158" s="145"/>
      <c r="AI158" s="147"/>
      <c r="AJ158" s="148"/>
      <c r="AK158" s="149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"/>
      <c r="AX158" s="65">
        <f t="shared" si="124"/>
        <v>0</v>
      </c>
      <c r="AY158" s="133">
        <f t="shared" si="125"/>
        <v>0</v>
      </c>
      <c r="AZ158" s="247">
        <f t="shared" si="129"/>
        <v>0</v>
      </c>
      <c r="BA158" s="36"/>
      <c r="BB158" s="65">
        <f t="shared" si="126"/>
        <v>0</v>
      </c>
      <c r="BC158" s="133">
        <f t="shared" si="127"/>
        <v>0</v>
      </c>
      <c r="BD158" s="247">
        <f t="shared" si="130"/>
        <v>0</v>
      </c>
      <c r="BE158" s="26"/>
      <c r="BF158" s="65">
        <f t="shared" si="135"/>
        <v>0</v>
      </c>
      <c r="BG158" s="65">
        <f t="shared" si="136"/>
        <v>0</v>
      </c>
      <c r="BH158" s="65">
        <f t="shared" si="137"/>
        <v>0</v>
      </c>
      <c r="BI158" s="65">
        <f t="shared" si="138"/>
        <v>0</v>
      </c>
      <c r="BJ158" s="65">
        <f t="shared" si="139"/>
        <v>0</v>
      </c>
      <c r="BK158" s="65">
        <f t="shared" si="140"/>
        <v>0</v>
      </c>
      <c r="BL158" s="65">
        <f t="shared" si="141"/>
        <v>0</v>
      </c>
      <c r="BM158" s="65">
        <f t="shared" si="142"/>
        <v>0</v>
      </c>
      <c r="BN158" s="26">
        <f t="shared" si="131"/>
        <v>0</v>
      </c>
      <c r="BO158" s="56"/>
      <c r="BP158" s="26">
        <f t="shared" si="143"/>
        <v>0</v>
      </c>
      <c r="BQ158" s="26">
        <f t="shared" si="144"/>
        <v>0</v>
      </c>
      <c r="BR158" s="26">
        <f t="shared" si="145"/>
        <v>0</v>
      </c>
      <c r="BS158" s="26">
        <f t="shared" si="146"/>
        <v>0</v>
      </c>
      <c r="BT158" s="26">
        <f t="shared" si="147"/>
        <v>0</v>
      </c>
      <c r="BU158" s="26">
        <f t="shared" si="148"/>
        <v>0</v>
      </c>
      <c r="BV158" s="26">
        <f t="shared" si="149"/>
        <v>0</v>
      </c>
      <c r="BW158" s="26">
        <f t="shared" si="134"/>
        <v>0</v>
      </c>
      <c r="BX158" s="26">
        <f t="shared" si="132"/>
        <v>0</v>
      </c>
      <c r="BY158" s="26"/>
      <c r="BZ158" s="27">
        <f t="shared" si="128"/>
      </c>
      <c r="CA158" s="26"/>
      <c r="CB158" s="28">
        <f t="shared" si="150"/>
        <v>0</v>
      </c>
      <c r="CC158" s="26">
        <f t="shared" si="151"/>
        <v>0</v>
      </c>
      <c r="CD158" s="26">
        <f t="shared" si="152"/>
        <v>0</v>
      </c>
      <c r="CE158" s="26">
        <f t="shared" si="153"/>
        <v>0</v>
      </c>
      <c r="CF158" s="26">
        <f t="shared" si="154"/>
        <v>0</v>
      </c>
      <c r="CG158" s="26"/>
      <c r="CH158" s="133">
        <f t="shared" si="155"/>
        <v>0</v>
      </c>
      <c r="CI158" s="133">
        <f t="shared" si="156"/>
        <v>0</v>
      </c>
      <c r="CJ158" s="133">
        <f t="shared" si="157"/>
        <v>0</v>
      </c>
      <c r="CK158" s="133">
        <f t="shared" si="158"/>
        <v>0</v>
      </c>
      <c r="CL158" s="133">
        <f t="shared" si="159"/>
        <v>0</v>
      </c>
      <c r="CM158" s="133">
        <f t="shared" si="160"/>
        <v>0</v>
      </c>
      <c r="CN158" s="133">
        <f t="shared" si="161"/>
        <v>0</v>
      </c>
      <c r="CO158" s="133">
        <f t="shared" si="133"/>
        <v>0</v>
      </c>
      <c r="CP158" s="26"/>
      <c r="CQ158" s="26"/>
      <c r="CR158" s="26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9"/>
      <c r="DI158" s="45"/>
      <c r="DJ158" s="45"/>
      <c r="DK158" s="45"/>
      <c r="DL158" s="45"/>
      <c r="DM158" s="45"/>
      <c r="DN158" s="45"/>
      <c r="DO158" s="12"/>
      <c r="DP158" s="12"/>
      <c r="DQ158" s="12"/>
      <c r="DR158" s="12"/>
      <c r="DS158" s="12"/>
      <c r="DT158" s="12"/>
    </row>
    <row r="159" spans="1:124" ht="15.75">
      <c r="A159" s="135"/>
      <c r="B159" s="135"/>
      <c r="C159" s="218"/>
      <c r="D159" s="218"/>
      <c r="E159" s="136"/>
      <c r="F159" s="137"/>
      <c r="G159" s="137"/>
      <c r="H159" s="138"/>
      <c r="I159" s="139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1"/>
      <c r="U159" s="142"/>
      <c r="V159" s="142"/>
      <c r="W159" s="142"/>
      <c r="X159" s="142"/>
      <c r="Y159" s="142"/>
      <c r="Z159" s="142"/>
      <c r="AA159" s="142"/>
      <c r="AB159" s="142"/>
      <c r="AC159" s="146"/>
      <c r="AD159" s="144"/>
      <c r="AE159" s="144"/>
      <c r="AF159" s="144"/>
      <c r="AG159" s="144"/>
      <c r="AH159" s="145"/>
      <c r="AI159" s="147"/>
      <c r="AJ159" s="148"/>
      <c r="AK159" s="149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"/>
      <c r="AX159" s="65">
        <f t="shared" si="124"/>
        <v>0</v>
      </c>
      <c r="AY159" s="133">
        <f t="shared" si="125"/>
        <v>0</v>
      </c>
      <c r="AZ159" s="247">
        <f t="shared" si="129"/>
        <v>0</v>
      </c>
      <c r="BA159" s="36"/>
      <c r="BB159" s="65">
        <f t="shared" si="126"/>
        <v>0</v>
      </c>
      <c r="BC159" s="133">
        <f t="shared" si="127"/>
        <v>0</v>
      </c>
      <c r="BD159" s="247">
        <f t="shared" si="130"/>
        <v>0</v>
      </c>
      <c r="BE159" s="26"/>
      <c r="BF159" s="65">
        <f t="shared" si="135"/>
        <v>0</v>
      </c>
      <c r="BG159" s="65">
        <f t="shared" si="136"/>
        <v>0</v>
      </c>
      <c r="BH159" s="65">
        <f t="shared" si="137"/>
        <v>0</v>
      </c>
      <c r="BI159" s="65">
        <f t="shared" si="138"/>
        <v>0</v>
      </c>
      <c r="BJ159" s="65">
        <f t="shared" si="139"/>
        <v>0</v>
      </c>
      <c r="BK159" s="65">
        <f t="shared" si="140"/>
        <v>0</v>
      </c>
      <c r="BL159" s="65">
        <f t="shared" si="141"/>
        <v>0</v>
      </c>
      <c r="BM159" s="65">
        <f t="shared" si="142"/>
        <v>0</v>
      </c>
      <c r="BN159" s="26">
        <f t="shared" si="131"/>
        <v>0</v>
      </c>
      <c r="BO159" s="56"/>
      <c r="BP159" s="26">
        <f t="shared" si="143"/>
        <v>0</v>
      </c>
      <c r="BQ159" s="26">
        <f t="shared" si="144"/>
        <v>0</v>
      </c>
      <c r="BR159" s="26">
        <f t="shared" si="145"/>
        <v>0</v>
      </c>
      <c r="BS159" s="26">
        <f t="shared" si="146"/>
        <v>0</v>
      </c>
      <c r="BT159" s="26">
        <f t="shared" si="147"/>
        <v>0</v>
      </c>
      <c r="BU159" s="26">
        <f t="shared" si="148"/>
        <v>0</v>
      </c>
      <c r="BV159" s="26">
        <f t="shared" si="149"/>
        <v>0</v>
      </c>
      <c r="BW159" s="26">
        <f t="shared" si="134"/>
        <v>0</v>
      </c>
      <c r="BX159" s="26">
        <f t="shared" si="132"/>
        <v>0</v>
      </c>
      <c r="BY159" s="26"/>
      <c r="BZ159" s="27">
        <f t="shared" si="128"/>
      </c>
      <c r="CA159" s="26"/>
      <c r="CB159" s="28">
        <f t="shared" si="150"/>
        <v>0</v>
      </c>
      <c r="CC159" s="26">
        <f t="shared" si="151"/>
        <v>0</v>
      </c>
      <c r="CD159" s="26">
        <f t="shared" si="152"/>
        <v>0</v>
      </c>
      <c r="CE159" s="26">
        <f t="shared" si="153"/>
        <v>0</v>
      </c>
      <c r="CF159" s="26">
        <f t="shared" si="154"/>
        <v>0</v>
      </c>
      <c r="CG159" s="26"/>
      <c r="CH159" s="133">
        <f t="shared" si="155"/>
        <v>0</v>
      </c>
      <c r="CI159" s="133">
        <f t="shared" si="156"/>
        <v>0</v>
      </c>
      <c r="CJ159" s="133">
        <f t="shared" si="157"/>
        <v>0</v>
      </c>
      <c r="CK159" s="133">
        <f t="shared" si="158"/>
        <v>0</v>
      </c>
      <c r="CL159" s="133">
        <f t="shared" si="159"/>
        <v>0</v>
      </c>
      <c r="CM159" s="133">
        <f t="shared" si="160"/>
        <v>0</v>
      </c>
      <c r="CN159" s="133">
        <f t="shared" si="161"/>
        <v>0</v>
      </c>
      <c r="CO159" s="133">
        <f t="shared" si="133"/>
        <v>0</v>
      </c>
      <c r="CP159" s="26"/>
      <c r="CQ159" s="26"/>
      <c r="CR159" s="26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9"/>
      <c r="DI159" s="45"/>
      <c r="DJ159" s="45"/>
      <c r="DK159" s="45"/>
      <c r="DL159" s="45"/>
      <c r="DM159" s="45"/>
      <c r="DN159" s="45"/>
      <c r="DO159" s="12"/>
      <c r="DP159" s="12"/>
      <c r="DQ159" s="12"/>
      <c r="DR159" s="12"/>
      <c r="DS159" s="12"/>
      <c r="DT159" s="12"/>
    </row>
    <row r="160" spans="1:124" ht="15.75">
      <c r="A160" s="135"/>
      <c r="B160" s="135"/>
      <c r="C160" s="218"/>
      <c r="D160" s="218"/>
      <c r="E160" s="136"/>
      <c r="F160" s="137"/>
      <c r="G160" s="137"/>
      <c r="H160" s="138"/>
      <c r="I160" s="139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1"/>
      <c r="U160" s="142"/>
      <c r="V160" s="142"/>
      <c r="W160" s="142"/>
      <c r="X160" s="142"/>
      <c r="Y160" s="142"/>
      <c r="Z160" s="142"/>
      <c r="AA160" s="142"/>
      <c r="AB160" s="142"/>
      <c r="AC160" s="146"/>
      <c r="AD160" s="144"/>
      <c r="AE160" s="144"/>
      <c r="AF160" s="144"/>
      <c r="AG160" s="144"/>
      <c r="AH160" s="145"/>
      <c r="AI160" s="147"/>
      <c r="AJ160" s="148"/>
      <c r="AK160" s="149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"/>
      <c r="AX160" s="65">
        <f t="shared" si="124"/>
        <v>0</v>
      </c>
      <c r="AY160" s="133">
        <f t="shared" si="125"/>
        <v>0</v>
      </c>
      <c r="AZ160" s="247">
        <f t="shared" si="129"/>
        <v>0</v>
      </c>
      <c r="BA160" s="36"/>
      <c r="BB160" s="65">
        <f t="shared" si="126"/>
        <v>0</v>
      </c>
      <c r="BC160" s="133">
        <f t="shared" si="127"/>
        <v>0</v>
      </c>
      <c r="BD160" s="247">
        <f t="shared" si="130"/>
        <v>0</v>
      </c>
      <c r="BE160" s="26"/>
      <c r="BF160" s="65">
        <f t="shared" si="135"/>
        <v>0</v>
      </c>
      <c r="BG160" s="65">
        <f t="shared" si="136"/>
        <v>0</v>
      </c>
      <c r="BH160" s="65">
        <f t="shared" si="137"/>
        <v>0</v>
      </c>
      <c r="BI160" s="65">
        <f t="shared" si="138"/>
        <v>0</v>
      </c>
      <c r="BJ160" s="65">
        <f t="shared" si="139"/>
        <v>0</v>
      </c>
      <c r="BK160" s="65">
        <f t="shared" si="140"/>
        <v>0</v>
      </c>
      <c r="BL160" s="65">
        <f t="shared" si="141"/>
        <v>0</v>
      </c>
      <c r="BM160" s="65">
        <f t="shared" si="142"/>
        <v>0</v>
      </c>
      <c r="BN160" s="26">
        <f t="shared" si="131"/>
        <v>0</v>
      </c>
      <c r="BO160" s="56"/>
      <c r="BP160" s="26">
        <f t="shared" si="143"/>
        <v>0</v>
      </c>
      <c r="BQ160" s="26">
        <f t="shared" si="144"/>
        <v>0</v>
      </c>
      <c r="BR160" s="26">
        <f t="shared" si="145"/>
        <v>0</v>
      </c>
      <c r="BS160" s="26">
        <f t="shared" si="146"/>
        <v>0</v>
      </c>
      <c r="BT160" s="26">
        <f t="shared" si="147"/>
        <v>0</v>
      </c>
      <c r="BU160" s="26">
        <f t="shared" si="148"/>
        <v>0</v>
      </c>
      <c r="BV160" s="26">
        <f t="shared" si="149"/>
        <v>0</v>
      </c>
      <c r="BW160" s="26">
        <f t="shared" si="134"/>
        <v>0</v>
      </c>
      <c r="BX160" s="26">
        <f t="shared" si="132"/>
        <v>0</v>
      </c>
      <c r="BY160" s="26"/>
      <c r="BZ160" s="27">
        <f t="shared" si="128"/>
      </c>
      <c r="CA160" s="26"/>
      <c r="CB160" s="28">
        <f t="shared" si="150"/>
        <v>0</v>
      </c>
      <c r="CC160" s="26">
        <f t="shared" si="151"/>
        <v>0</v>
      </c>
      <c r="CD160" s="26">
        <f t="shared" si="152"/>
        <v>0</v>
      </c>
      <c r="CE160" s="26">
        <f t="shared" si="153"/>
        <v>0</v>
      </c>
      <c r="CF160" s="26">
        <f t="shared" si="154"/>
        <v>0</v>
      </c>
      <c r="CG160" s="26"/>
      <c r="CH160" s="133">
        <f t="shared" si="155"/>
        <v>0</v>
      </c>
      <c r="CI160" s="133">
        <f t="shared" si="156"/>
        <v>0</v>
      </c>
      <c r="CJ160" s="133">
        <f t="shared" si="157"/>
        <v>0</v>
      </c>
      <c r="CK160" s="133">
        <f t="shared" si="158"/>
        <v>0</v>
      </c>
      <c r="CL160" s="133">
        <f t="shared" si="159"/>
        <v>0</v>
      </c>
      <c r="CM160" s="133">
        <f t="shared" si="160"/>
        <v>0</v>
      </c>
      <c r="CN160" s="133">
        <f t="shared" si="161"/>
        <v>0</v>
      </c>
      <c r="CO160" s="133">
        <f t="shared" si="133"/>
        <v>0</v>
      </c>
      <c r="CP160" s="26"/>
      <c r="CQ160" s="26"/>
      <c r="CR160" s="26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9"/>
      <c r="DI160" s="45"/>
      <c r="DJ160" s="45"/>
      <c r="DK160" s="45"/>
      <c r="DL160" s="45"/>
      <c r="DM160" s="45"/>
      <c r="DN160" s="45"/>
      <c r="DO160" s="12"/>
      <c r="DP160" s="12"/>
      <c r="DQ160" s="12"/>
      <c r="DR160" s="12"/>
      <c r="DS160" s="12"/>
      <c r="DT160" s="12"/>
    </row>
    <row r="161" spans="1:124" ht="15.75">
      <c r="A161" s="135"/>
      <c r="B161" s="135"/>
      <c r="C161" s="218"/>
      <c r="D161" s="218"/>
      <c r="E161" s="136"/>
      <c r="F161" s="137"/>
      <c r="G161" s="137"/>
      <c r="H161" s="138"/>
      <c r="I161" s="139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1"/>
      <c r="U161" s="142"/>
      <c r="V161" s="142"/>
      <c r="W161" s="142"/>
      <c r="X161" s="142"/>
      <c r="Y161" s="142"/>
      <c r="Z161" s="142"/>
      <c r="AA161" s="142"/>
      <c r="AB161" s="142"/>
      <c r="AC161" s="146"/>
      <c r="AD161" s="144"/>
      <c r="AE161" s="144"/>
      <c r="AF161" s="144"/>
      <c r="AG161" s="144"/>
      <c r="AH161" s="145"/>
      <c r="AI161" s="147"/>
      <c r="AJ161" s="148"/>
      <c r="AK161" s="149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"/>
      <c r="AX161" s="65">
        <f t="shared" si="124"/>
        <v>0</v>
      </c>
      <c r="AY161" s="133">
        <f t="shared" si="125"/>
        <v>0</v>
      </c>
      <c r="AZ161" s="247">
        <f t="shared" si="129"/>
        <v>0</v>
      </c>
      <c r="BA161" s="36"/>
      <c r="BB161" s="65">
        <f t="shared" si="126"/>
        <v>0</v>
      </c>
      <c r="BC161" s="133">
        <f t="shared" si="127"/>
        <v>0</v>
      </c>
      <c r="BD161" s="247">
        <f t="shared" si="130"/>
        <v>0</v>
      </c>
      <c r="BE161" s="26"/>
      <c r="BF161" s="65">
        <f t="shared" si="135"/>
        <v>0</v>
      </c>
      <c r="BG161" s="65">
        <f t="shared" si="136"/>
        <v>0</v>
      </c>
      <c r="BH161" s="65">
        <f t="shared" si="137"/>
        <v>0</v>
      </c>
      <c r="BI161" s="65">
        <f t="shared" si="138"/>
        <v>0</v>
      </c>
      <c r="BJ161" s="65">
        <f t="shared" si="139"/>
        <v>0</v>
      </c>
      <c r="BK161" s="65">
        <f t="shared" si="140"/>
        <v>0</v>
      </c>
      <c r="BL161" s="65">
        <f t="shared" si="141"/>
        <v>0</v>
      </c>
      <c r="BM161" s="65">
        <f t="shared" si="142"/>
        <v>0</v>
      </c>
      <c r="BN161" s="26">
        <f t="shared" si="131"/>
        <v>0</v>
      </c>
      <c r="BO161" s="56"/>
      <c r="BP161" s="26">
        <f t="shared" si="143"/>
        <v>0</v>
      </c>
      <c r="BQ161" s="26">
        <f t="shared" si="144"/>
        <v>0</v>
      </c>
      <c r="BR161" s="26">
        <f t="shared" si="145"/>
        <v>0</v>
      </c>
      <c r="BS161" s="26">
        <f t="shared" si="146"/>
        <v>0</v>
      </c>
      <c r="BT161" s="26">
        <f t="shared" si="147"/>
        <v>0</v>
      </c>
      <c r="BU161" s="26">
        <f t="shared" si="148"/>
        <v>0</v>
      </c>
      <c r="BV161" s="26">
        <f t="shared" si="149"/>
        <v>0</v>
      </c>
      <c r="BW161" s="26">
        <f t="shared" si="134"/>
        <v>0</v>
      </c>
      <c r="BX161" s="26">
        <f t="shared" si="132"/>
        <v>0</v>
      </c>
      <c r="BY161" s="26"/>
      <c r="BZ161" s="27">
        <f t="shared" si="128"/>
      </c>
      <c r="CA161" s="26"/>
      <c r="CB161" s="28">
        <f t="shared" si="150"/>
        <v>0</v>
      </c>
      <c r="CC161" s="26">
        <f t="shared" si="151"/>
        <v>0</v>
      </c>
      <c r="CD161" s="26">
        <f t="shared" si="152"/>
        <v>0</v>
      </c>
      <c r="CE161" s="26">
        <f t="shared" si="153"/>
        <v>0</v>
      </c>
      <c r="CF161" s="26">
        <f t="shared" si="154"/>
        <v>0</v>
      </c>
      <c r="CG161" s="26"/>
      <c r="CH161" s="133">
        <f t="shared" si="155"/>
        <v>0</v>
      </c>
      <c r="CI161" s="133">
        <f t="shared" si="156"/>
        <v>0</v>
      </c>
      <c r="CJ161" s="133">
        <f t="shared" si="157"/>
        <v>0</v>
      </c>
      <c r="CK161" s="133">
        <f t="shared" si="158"/>
        <v>0</v>
      </c>
      <c r="CL161" s="133">
        <f t="shared" si="159"/>
        <v>0</v>
      </c>
      <c r="CM161" s="133">
        <f t="shared" si="160"/>
        <v>0</v>
      </c>
      <c r="CN161" s="133">
        <f t="shared" si="161"/>
        <v>0</v>
      </c>
      <c r="CO161" s="133">
        <f t="shared" si="133"/>
        <v>0</v>
      </c>
      <c r="CP161" s="26"/>
      <c r="CQ161" s="26"/>
      <c r="CR161" s="26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9"/>
      <c r="DI161" s="45"/>
      <c r="DJ161" s="45"/>
      <c r="DK161" s="45"/>
      <c r="DL161" s="45"/>
      <c r="DM161" s="45"/>
      <c r="DN161" s="45"/>
      <c r="DO161" s="12"/>
      <c r="DP161" s="12"/>
      <c r="DQ161" s="12"/>
      <c r="DR161" s="12"/>
      <c r="DS161" s="12"/>
      <c r="DT161" s="12"/>
    </row>
    <row r="162" spans="1:124" ht="15.75">
      <c r="A162" s="135"/>
      <c r="B162" s="135"/>
      <c r="C162" s="218"/>
      <c r="D162" s="218"/>
      <c r="E162" s="136"/>
      <c r="F162" s="137"/>
      <c r="G162" s="137"/>
      <c r="H162" s="138"/>
      <c r="I162" s="139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1"/>
      <c r="U162" s="142"/>
      <c r="V162" s="142"/>
      <c r="W162" s="142"/>
      <c r="X162" s="142"/>
      <c r="Y162" s="142"/>
      <c r="Z162" s="142"/>
      <c r="AA162" s="142"/>
      <c r="AB162" s="142"/>
      <c r="AC162" s="146"/>
      <c r="AD162" s="144"/>
      <c r="AE162" s="144"/>
      <c r="AF162" s="144"/>
      <c r="AG162" s="144"/>
      <c r="AH162" s="145"/>
      <c r="AI162" s="147"/>
      <c r="AJ162" s="148"/>
      <c r="AK162" s="149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"/>
      <c r="AX162" s="65">
        <f t="shared" si="124"/>
        <v>0</v>
      </c>
      <c r="AY162" s="133">
        <f t="shared" si="125"/>
        <v>0</v>
      </c>
      <c r="AZ162" s="247">
        <f t="shared" si="129"/>
        <v>0</v>
      </c>
      <c r="BA162" s="36"/>
      <c r="BB162" s="65">
        <f t="shared" si="126"/>
        <v>0</v>
      </c>
      <c r="BC162" s="133">
        <f t="shared" si="127"/>
        <v>0</v>
      </c>
      <c r="BD162" s="247">
        <f t="shared" si="130"/>
        <v>0</v>
      </c>
      <c r="BE162" s="26"/>
      <c r="BF162" s="65">
        <f t="shared" si="135"/>
        <v>0</v>
      </c>
      <c r="BG162" s="65">
        <f t="shared" si="136"/>
        <v>0</v>
      </c>
      <c r="BH162" s="65">
        <f t="shared" si="137"/>
        <v>0</v>
      </c>
      <c r="BI162" s="65">
        <f t="shared" si="138"/>
        <v>0</v>
      </c>
      <c r="BJ162" s="65">
        <f t="shared" si="139"/>
        <v>0</v>
      </c>
      <c r="BK162" s="65">
        <f t="shared" si="140"/>
        <v>0</v>
      </c>
      <c r="BL162" s="65">
        <f t="shared" si="141"/>
        <v>0</v>
      </c>
      <c r="BM162" s="65">
        <f t="shared" si="142"/>
        <v>0</v>
      </c>
      <c r="BN162" s="26">
        <f t="shared" si="131"/>
        <v>0</v>
      </c>
      <c r="BO162" s="56"/>
      <c r="BP162" s="26">
        <f t="shared" si="143"/>
        <v>0</v>
      </c>
      <c r="BQ162" s="26">
        <f t="shared" si="144"/>
        <v>0</v>
      </c>
      <c r="BR162" s="26">
        <f t="shared" si="145"/>
        <v>0</v>
      </c>
      <c r="BS162" s="26">
        <f t="shared" si="146"/>
        <v>0</v>
      </c>
      <c r="BT162" s="26">
        <f t="shared" si="147"/>
        <v>0</v>
      </c>
      <c r="BU162" s="26">
        <f t="shared" si="148"/>
        <v>0</v>
      </c>
      <c r="BV162" s="26">
        <f t="shared" si="149"/>
        <v>0</v>
      </c>
      <c r="BW162" s="26">
        <f t="shared" si="134"/>
        <v>0</v>
      </c>
      <c r="BX162" s="26">
        <f t="shared" si="132"/>
        <v>0</v>
      </c>
      <c r="BY162" s="26"/>
      <c r="BZ162" s="27">
        <f t="shared" si="128"/>
      </c>
      <c r="CA162" s="26"/>
      <c r="CB162" s="28">
        <f t="shared" si="150"/>
        <v>0</v>
      </c>
      <c r="CC162" s="26">
        <f t="shared" si="151"/>
        <v>0</v>
      </c>
      <c r="CD162" s="26">
        <f t="shared" si="152"/>
        <v>0</v>
      </c>
      <c r="CE162" s="26">
        <f t="shared" si="153"/>
        <v>0</v>
      </c>
      <c r="CF162" s="26">
        <f t="shared" si="154"/>
        <v>0</v>
      </c>
      <c r="CG162" s="26"/>
      <c r="CH162" s="133">
        <f t="shared" si="155"/>
        <v>0</v>
      </c>
      <c r="CI162" s="133">
        <f t="shared" si="156"/>
        <v>0</v>
      </c>
      <c r="CJ162" s="133">
        <f t="shared" si="157"/>
        <v>0</v>
      </c>
      <c r="CK162" s="133">
        <f t="shared" si="158"/>
        <v>0</v>
      </c>
      <c r="CL162" s="133">
        <f t="shared" si="159"/>
        <v>0</v>
      </c>
      <c r="CM162" s="133">
        <f t="shared" si="160"/>
        <v>0</v>
      </c>
      <c r="CN162" s="133">
        <f t="shared" si="161"/>
        <v>0</v>
      </c>
      <c r="CO162" s="133">
        <f t="shared" si="133"/>
        <v>0</v>
      </c>
      <c r="CP162" s="26"/>
      <c r="CQ162" s="26"/>
      <c r="CR162" s="26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9"/>
      <c r="DI162" s="45"/>
      <c r="DJ162" s="45"/>
      <c r="DK162" s="45"/>
      <c r="DL162" s="45"/>
      <c r="DM162" s="45"/>
      <c r="DN162" s="45"/>
      <c r="DO162" s="12"/>
      <c r="DP162" s="12"/>
      <c r="DQ162" s="12"/>
      <c r="DR162" s="12"/>
      <c r="DS162" s="12"/>
      <c r="DT162" s="12"/>
    </row>
    <row r="163" spans="1:124" ht="15.75">
      <c r="A163" s="135"/>
      <c r="B163" s="135"/>
      <c r="C163" s="218"/>
      <c r="D163" s="218"/>
      <c r="E163" s="136"/>
      <c r="F163" s="137"/>
      <c r="G163" s="137"/>
      <c r="H163" s="138"/>
      <c r="I163" s="139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1"/>
      <c r="U163" s="142"/>
      <c r="V163" s="142"/>
      <c r="W163" s="142"/>
      <c r="X163" s="142"/>
      <c r="Y163" s="142"/>
      <c r="Z163" s="142"/>
      <c r="AA163" s="142"/>
      <c r="AB163" s="142"/>
      <c r="AC163" s="146"/>
      <c r="AD163" s="144"/>
      <c r="AE163" s="144"/>
      <c r="AF163" s="144"/>
      <c r="AG163" s="144"/>
      <c r="AH163" s="145"/>
      <c r="AI163" s="147"/>
      <c r="AJ163" s="148"/>
      <c r="AK163" s="149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"/>
      <c r="AX163" s="65">
        <f t="shared" si="124"/>
        <v>0</v>
      </c>
      <c r="AY163" s="133">
        <f t="shared" si="125"/>
        <v>0</v>
      </c>
      <c r="AZ163" s="247">
        <f t="shared" si="129"/>
        <v>0</v>
      </c>
      <c r="BA163" s="36"/>
      <c r="BB163" s="65">
        <f t="shared" si="126"/>
        <v>0</v>
      </c>
      <c r="BC163" s="133">
        <f t="shared" si="127"/>
        <v>0</v>
      </c>
      <c r="BD163" s="247">
        <f t="shared" si="130"/>
        <v>0</v>
      </c>
      <c r="BE163" s="26"/>
      <c r="BF163" s="65">
        <f t="shared" si="135"/>
        <v>0</v>
      </c>
      <c r="BG163" s="65">
        <f t="shared" si="136"/>
        <v>0</v>
      </c>
      <c r="BH163" s="65">
        <f t="shared" si="137"/>
        <v>0</v>
      </c>
      <c r="BI163" s="65">
        <f t="shared" si="138"/>
        <v>0</v>
      </c>
      <c r="BJ163" s="65">
        <f t="shared" si="139"/>
        <v>0</v>
      </c>
      <c r="BK163" s="65">
        <f t="shared" si="140"/>
        <v>0</v>
      </c>
      <c r="BL163" s="65">
        <f t="shared" si="141"/>
        <v>0</v>
      </c>
      <c r="BM163" s="65">
        <f t="shared" si="142"/>
        <v>0</v>
      </c>
      <c r="BN163" s="26">
        <f t="shared" si="131"/>
        <v>0</v>
      </c>
      <c r="BO163" s="56"/>
      <c r="BP163" s="26">
        <f t="shared" si="143"/>
        <v>0</v>
      </c>
      <c r="BQ163" s="26">
        <f t="shared" si="144"/>
        <v>0</v>
      </c>
      <c r="BR163" s="26">
        <f t="shared" si="145"/>
        <v>0</v>
      </c>
      <c r="BS163" s="26">
        <f t="shared" si="146"/>
        <v>0</v>
      </c>
      <c r="BT163" s="26">
        <f t="shared" si="147"/>
        <v>0</v>
      </c>
      <c r="BU163" s="26">
        <f t="shared" si="148"/>
        <v>0</v>
      </c>
      <c r="BV163" s="26">
        <f t="shared" si="149"/>
        <v>0</v>
      </c>
      <c r="BW163" s="26">
        <f t="shared" si="134"/>
        <v>0</v>
      </c>
      <c r="BX163" s="26">
        <f t="shared" si="132"/>
        <v>0</v>
      </c>
      <c r="BY163" s="26"/>
      <c r="BZ163" s="27">
        <f t="shared" si="128"/>
      </c>
      <c r="CA163" s="26"/>
      <c r="CB163" s="28">
        <f t="shared" si="150"/>
        <v>0</v>
      </c>
      <c r="CC163" s="26">
        <f t="shared" si="151"/>
        <v>0</v>
      </c>
      <c r="CD163" s="26">
        <f t="shared" si="152"/>
        <v>0</v>
      </c>
      <c r="CE163" s="26">
        <f t="shared" si="153"/>
        <v>0</v>
      </c>
      <c r="CF163" s="26">
        <f t="shared" si="154"/>
        <v>0</v>
      </c>
      <c r="CG163" s="26"/>
      <c r="CH163" s="133">
        <f t="shared" si="155"/>
        <v>0</v>
      </c>
      <c r="CI163" s="133">
        <f t="shared" si="156"/>
        <v>0</v>
      </c>
      <c r="CJ163" s="133">
        <f t="shared" si="157"/>
        <v>0</v>
      </c>
      <c r="CK163" s="133">
        <f t="shared" si="158"/>
        <v>0</v>
      </c>
      <c r="CL163" s="133">
        <f t="shared" si="159"/>
        <v>0</v>
      </c>
      <c r="CM163" s="133">
        <f t="shared" si="160"/>
        <v>0</v>
      </c>
      <c r="CN163" s="133">
        <f t="shared" si="161"/>
        <v>0</v>
      </c>
      <c r="CO163" s="133">
        <f t="shared" si="133"/>
        <v>0</v>
      </c>
      <c r="CP163" s="26"/>
      <c r="CQ163" s="26"/>
      <c r="CR163" s="26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9"/>
      <c r="DI163" s="45"/>
      <c r="DJ163" s="45"/>
      <c r="DK163" s="45"/>
      <c r="DL163" s="45"/>
      <c r="DM163" s="45"/>
      <c r="DN163" s="45"/>
      <c r="DO163" s="12"/>
      <c r="DP163" s="12"/>
      <c r="DQ163" s="12"/>
      <c r="DR163" s="12"/>
      <c r="DS163" s="12"/>
      <c r="DT163" s="12"/>
    </row>
    <row r="164" spans="1:124" ht="15.75">
      <c r="A164" s="135"/>
      <c r="B164" s="135"/>
      <c r="C164" s="218"/>
      <c r="D164" s="218"/>
      <c r="E164" s="136"/>
      <c r="F164" s="137"/>
      <c r="G164" s="137"/>
      <c r="H164" s="138"/>
      <c r="I164" s="139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1"/>
      <c r="U164" s="142"/>
      <c r="V164" s="142"/>
      <c r="W164" s="142"/>
      <c r="X164" s="142"/>
      <c r="Y164" s="142"/>
      <c r="Z164" s="142"/>
      <c r="AA164" s="142"/>
      <c r="AB164" s="142"/>
      <c r="AC164" s="146"/>
      <c r="AD164" s="144"/>
      <c r="AE164" s="144"/>
      <c r="AF164" s="144"/>
      <c r="AG164" s="144"/>
      <c r="AH164" s="145"/>
      <c r="AI164" s="147"/>
      <c r="AJ164" s="148"/>
      <c r="AK164" s="149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"/>
      <c r="AX164" s="65">
        <f t="shared" si="124"/>
        <v>0</v>
      </c>
      <c r="AY164" s="133">
        <f t="shared" si="125"/>
        <v>0</v>
      </c>
      <c r="AZ164" s="247">
        <f t="shared" si="129"/>
        <v>0</v>
      </c>
      <c r="BA164" s="36"/>
      <c r="BB164" s="65">
        <f t="shared" si="126"/>
        <v>0</v>
      </c>
      <c r="BC164" s="133">
        <f t="shared" si="127"/>
        <v>0</v>
      </c>
      <c r="BD164" s="247">
        <f t="shared" si="130"/>
        <v>0</v>
      </c>
      <c r="BE164" s="26"/>
      <c r="BF164" s="65">
        <f t="shared" si="135"/>
        <v>0</v>
      </c>
      <c r="BG164" s="65">
        <f t="shared" si="136"/>
        <v>0</v>
      </c>
      <c r="BH164" s="65">
        <f t="shared" si="137"/>
        <v>0</v>
      </c>
      <c r="BI164" s="65">
        <f t="shared" si="138"/>
        <v>0</v>
      </c>
      <c r="BJ164" s="65">
        <f t="shared" si="139"/>
        <v>0</v>
      </c>
      <c r="BK164" s="65">
        <f t="shared" si="140"/>
        <v>0</v>
      </c>
      <c r="BL164" s="65">
        <f t="shared" si="141"/>
        <v>0</v>
      </c>
      <c r="BM164" s="65">
        <f t="shared" si="142"/>
        <v>0</v>
      </c>
      <c r="BN164" s="26">
        <f t="shared" si="131"/>
        <v>0</v>
      </c>
      <c r="BO164" s="56"/>
      <c r="BP164" s="26">
        <f t="shared" si="143"/>
        <v>0</v>
      </c>
      <c r="BQ164" s="26">
        <f t="shared" si="144"/>
        <v>0</v>
      </c>
      <c r="BR164" s="26">
        <f t="shared" si="145"/>
        <v>0</v>
      </c>
      <c r="BS164" s="26">
        <f t="shared" si="146"/>
        <v>0</v>
      </c>
      <c r="BT164" s="26">
        <f t="shared" si="147"/>
        <v>0</v>
      </c>
      <c r="BU164" s="26">
        <f t="shared" si="148"/>
        <v>0</v>
      </c>
      <c r="BV164" s="26">
        <f t="shared" si="149"/>
        <v>0</v>
      </c>
      <c r="BW164" s="26">
        <f t="shared" si="134"/>
        <v>0</v>
      </c>
      <c r="BX164" s="26">
        <f t="shared" si="132"/>
        <v>0</v>
      </c>
      <c r="BY164" s="26"/>
      <c r="BZ164" s="27">
        <f t="shared" si="128"/>
      </c>
      <c r="CA164" s="26"/>
      <c r="CB164" s="28">
        <f t="shared" si="150"/>
        <v>0</v>
      </c>
      <c r="CC164" s="26">
        <f t="shared" si="151"/>
        <v>0</v>
      </c>
      <c r="CD164" s="26">
        <f t="shared" si="152"/>
        <v>0</v>
      </c>
      <c r="CE164" s="26">
        <f t="shared" si="153"/>
        <v>0</v>
      </c>
      <c r="CF164" s="26">
        <f t="shared" si="154"/>
        <v>0</v>
      </c>
      <c r="CG164" s="26"/>
      <c r="CH164" s="133">
        <f t="shared" si="155"/>
        <v>0</v>
      </c>
      <c r="CI164" s="133">
        <f t="shared" si="156"/>
        <v>0</v>
      </c>
      <c r="CJ164" s="133">
        <f t="shared" si="157"/>
        <v>0</v>
      </c>
      <c r="CK164" s="133">
        <f t="shared" si="158"/>
        <v>0</v>
      </c>
      <c r="CL164" s="133">
        <f t="shared" si="159"/>
        <v>0</v>
      </c>
      <c r="CM164" s="133">
        <f t="shared" si="160"/>
        <v>0</v>
      </c>
      <c r="CN164" s="133">
        <f t="shared" si="161"/>
        <v>0</v>
      </c>
      <c r="CO164" s="133">
        <f t="shared" si="133"/>
        <v>0</v>
      </c>
      <c r="CP164" s="26"/>
      <c r="CQ164" s="26"/>
      <c r="CR164" s="26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9"/>
      <c r="DI164" s="45"/>
      <c r="DJ164" s="45"/>
      <c r="DK164" s="45"/>
      <c r="DL164" s="45"/>
      <c r="DM164" s="45"/>
      <c r="DN164" s="45"/>
      <c r="DO164" s="12"/>
      <c r="DP164" s="12"/>
      <c r="DQ164" s="12"/>
      <c r="DR164" s="12"/>
      <c r="DS164" s="12"/>
      <c r="DT164" s="12"/>
    </row>
    <row r="165" spans="1:124" ht="15.75">
      <c r="A165" s="135"/>
      <c r="B165" s="135"/>
      <c r="C165" s="218"/>
      <c r="D165" s="218"/>
      <c r="E165" s="136"/>
      <c r="F165" s="137"/>
      <c r="G165" s="137"/>
      <c r="H165" s="138"/>
      <c r="I165" s="139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1"/>
      <c r="U165" s="142"/>
      <c r="V165" s="142"/>
      <c r="W165" s="142"/>
      <c r="X165" s="142"/>
      <c r="Y165" s="142"/>
      <c r="Z165" s="142"/>
      <c r="AA165" s="142"/>
      <c r="AB165" s="142"/>
      <c r="AC165" s="146"/>
      <c r="AD165" s="144"/>
      <c r="AE165" s="144"/>
      <c r="AF165" s="144"/>
      <c r="AG165" s="144"/>
      <c r="AH165" s="145"/>
      <c r="AI165" s="147"/>
      <c r="AJ165" s="148"/>
      <c r="AK165" s="149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"/>
      <c r="AX165" s="65">
        <f aca="true" t="shared" si="162" ref="AX165:AX199">IF(B165="",0,IF(AND(AZ165&lt;&gt;"",AZ165=0),0,1))</f>
        <v>0</v>
      </c>
      <c r="AY165" s="133">
        <f aca="true" t="shared" si="163" ref="AY165:AY199">IF(B165="",0,IF(AND(B165&lt;&gt;"",1&gt;=AB165&lt;=5),0,IF(AND(B165&lt;&gt;"",AB165=""),"沒有回答",0)))</f>
        <v>0</v>
      </c>
      <c r="AZ165" s="247">
        <f t="shared" si="129"/>
        <v>0</v>
      </c>
      <c r="BA165" s="36"/>
      <c r="BB165" s="65">
        <f aca="true" t="shared" si="164" ref="BB165:BB199">IF(B165="",0,IF(AND(BD165&lt;&gt;"",BD165=0),0,1))</f>
        <v>0</v>
      </c>
      <c r="BC165" s="133">
        <f aca="true" t="shared" si="165" ref="BC165:BC199">IF(B165="",0,IF(AND(B165&lt;&gt;"",1&gt;=AC165&lt;=5),0,IF(AND(B165&lt;&gt;"",AC165=""),"沒有回答",0)))</f>
        <v>0</v>
      </c>
      <c r="BD165" s="247">
        <f t="shared" si="130"/>
        <v>0</v>
      </c>
      <c r="BE165" s="26"/>
      <c r="BF165" s="65">
        <f t="shared" si="135"/>
        <v>0</v>
      </c>
      <c r="BG165" s="65">
        <f t="shared" si="136"/>
        <v>0</v>
      </c>
      <c r="BH165" s="65">
        <f t="shared" si="137"/>
        <v>0</v>
      </c>
      <c r="BI165" s="65">
        <f t="shared" si="138"/>
        <v>0</v>
      </c>
      <c r="BJ165" s="65">
        <f t="shared" si="139"/>
        <v>0</v>
      </c>
      <c r="BK165" s="65">
        <f t="shared" si="140"/>
        <v>0</v>
      </c>
      <c r="BL165" s="65">
        <f t="shared" si="141"/>
        <v>0</v>
      </c>
      <c r="BM165" s="65">
        <f t="shared" si="142"/>
        <v>0</v>
      </c>
      <c r="BN165" s="26">
        <f t="shared" si="131"/>
        <v>0</v>
      </c>
      <c r="BO165" s="56"/>
      <c r="BP165" s="26">
        <f t="shared" si="143"/>
        <v>0</v>
      </c>
      <c r="BQ165" s="26">
        <f t="shared" si="144"/>
        <v>0</v>
      </c>
      <c r="BR165" s="26">
        <f t="shared" si="145"/>
        <v>0</v>
      </c>
      <c r="BS165" s="26">
        <f t="shared" si="146"/>
        <v>0</v>
      </c>
      <c r="BT165" s="26">
        <f t="shared" si="147"/>
        <v>0</v>
      </c>
      <c r="BU165" s="26">
        <f t="shared" si="148"/>
        <v>0</v>
      </c>
      <c r="BV165" s="26">
        <f t="shared" si="149"/>
        <v>0</v>
      </c>
      <c r="BW165" s="26">
        <f t="shared" si="134"/>
        <v>0</v>
      </c>
      <c r="BX165" s="26">
        <f t="shared" si="132"/>
        <v>0</v>
      </c>
      <c r="BY165" s="26"/>
      <c r="BZ165" s="27">
        <f aca="true" t="shared" si="166" ref="BZ165:BZ199">IF(BN165=0,"",BX165/BN165)</f>
      </c>
      <c r="CA165" s="26"/>
      <c r="CB165" s="28">
        <f t="shared" si="150"/>
        <v>0</v>
      </c>
      <c r="CC165" s="26">
        <f t="shared" si="151"/>
        <v>0</v>
      </c>
      <c r="CD165" s="26">
        <f t="shared" si="152"/>
        <v>0</v>
      </c>
      <c r="CE165" s="26">
        <f t="shared" si="153"/>
        <v>0</v>
      </c>
      <c r="CF165" s="26">
        <f t="shared" si="154"/>
        <v>0</v>
      </c>
      <c r="CG165" s="26"/>
      <c r="CH165" s="133">
        <f t="shared" si="155"/>
        <v>0</v>
      </c>
      <c r="CI165" s="133">
        <f t="shared" si="156"/>
        <v>0</v>
      </c>
      <c r="CJ165" s="133">
        <f t="shared" si="157"/>
        <v>0</v>
      </c>
      <c r="CK165" s="133">
        <f t="shared" si="158"/>
        <v>0</v>
      </c>
      <c r="CL165" s="133">
        <f t="shared" si="159"/>
        <v>0</v>
      </c>
      <c r="CM165" s="133">
        <f t="shared" si="160"/>
        <v>0</v>
      </c>
      <c r="CN165" s="133">
        <f t="shared" si="161"/>
        <v>0</v>
      </c>
      <c r="CO165" s="133">
        <f t="shared" si="133"/>
        <v>0</v>
      </c>
      <c r="CP165" s="26"/>
      <c r="CQ165" s="26"/>
      <c r="CR165" s="26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9"/>
      <c r="DI165" s="45"/>
      <c r="DJ165" s="45"/>
      <c r="DK165" s="45"/>
      <c r="DL165" s="45"/>
      <c r="DM165" s="45"/>
      <c r="DN165" s="45"/>
      <c r="DO165" s="12"/>
      <c r="DP165" s="12"/>
      <c r="DQ165" s="12"/>
      <c r="DR165" s="12"/>
      <c r="DS165" s="12"/>
      <c r="DT165" s="12"/>
    </row>
    <row r="166" spans="1:124" ht="15.75">
      <c r="A166" s="135"/>
      <c r="B166" s="135"/>
      <c r="C166" s="218"/>
      <c r="D166" s="218"/>
      <c r="E166" s="136"/>
      <c r="F166" s="137"/>
      <c r="G166" s="137"/>
      <c r="H166" s="138"/>
      <c r="I166" s="139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1"/>
      <c r="U166" s="142"/>
      <c r="V166" s="142"/>
      <c r="W166" s="142"/>
      <c r="X166" s="142"/>
      <c r="Y166" s="142"/>
      <c r="Z166" s="142"/>
      <c r="AA166" s="142"/>
      <c r="AB166" s="142"/>
      <c r="AC166" s="146"/>
      <c r="AD166" s="144"/>
      <c r="AE166" s="144"/>
      <c r="AF166" s="144"/>
      <c r="AG166" s="144"/>
      <c r="AH166" s="145"/>
      <c r="AI166" s="147"/>
      <c r="AJ166" s="148"/>
      <c r="AK166" s="149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"/>
      <c r="AX166" s="65">
        <f t="shared" si="162"/>
        <v>0</v>
      </c>
      <c r="AY166" s="133">
        <f t="shared" si="163"/>
        <v>0</v>
      </c>
      <c r="AZ166" s="247">
        <f t="shared" si="129"/>
        <v>0</v>
      </c>
      <c r="BA166" s="36"/>
      <c r="BB166" s="65">
        <f t="shared" si="164"/>
        <v>0</v>
      </c>
      <c r="BC166" s="133">
        <f t="shared" si="165"/>
        <v>0</v>
      </c>
      <c r="BD166" s="247">
        <f t="shared" si="130"/>
        <v>0</v>
      </c>
      <c r="BE166" s="26"/>
      <c r="BF166" s="65">
        <f t="shared" si="135"/>
        <v>0</v>
      </c>
      <c r="BG166" s="65">
        <f t="shared" si="136"/>
        <v>0</v>
      </c>
      <c r="BH166" s="65">
        <f t="shared" si="137"/>
        <v>0</v>
      </c>
      <c r="BI166" s="65">
        <f t="shared" si="138"/>
        <v>0</v>
      </c>
      <c r="BJ166" s="65">
        <f t="shared" si="139"/>
        <v>0</v>
      </c>
      <c r="BK166" s="65">
        <f t="shared" si="140"/>
        <v>0</v>
      </c>
      <c r="BL166" s="65">
        <f t="shared" si="141"/>
        <v>0</v>
      </c>
      <c r="BM166" s="65">
        <f t="shared" si="142"/>
        <v>0</v>
      </c>
      <c r="BN166" s="26">
        <f t="shared" si="131"/>
        <v>0</v>
      </c>
      <c r="BO166" s="56"/>
      <c r="BP166" s="26">
        <f t="shared" si="143"/>
        <v>0</v>
      </c>
      <c r="BQ166" s="26">
        <f t="shared" si="144"/>
        <v>0</v>
      </c>
      <c r="BR166" s="26">
        <f t="shared" si="145"/>
        <v>0</v>
      </c>
      <c r="BS166" s="26">
        <f t="shared" si="146"/>
        <v>0</v>
      </c>
      <c r="BT166" s="26">
        <f t="shared" si="147"/>
        <v>0</v>
      </c>
      <c r="BU166" s="26">
        <f t="shared" si="148"/>
        <v>0</v>
      </c>
      <c r="BV166" s="26">
        <f t="shared" si="149"/>
        <v>0</v>
      </c>
      <c r="BW166" s="26">
        <f t="shared" si="134"/>
        <v>0</v>
      </c>
      <c r="BX166" s="26">
        <f t="shared" si="132"/>
        <v>0</v>
      </c>
      <c r="BY166" s="26"/>
      <c r="BZ166" s="27">
        <f t="shared" si="166"/>
      </c>
      <c r="CA166" s="26"/>
      <c r="CB166" s="28">
        <f t="shared" si="150"/>
        <v>0</v>
      </c>
      <c r="CC166" s="26">
        <f t="shared" si="151"/>
        <v>0</v>
      </c>
      <c r="CD166" s="26">
        <f t="shared" si="152"/>
        <v>0</v>
      </c>
      <c r="CE166" s="26">
        <f t="shared" si="153"/>
        <v>0</v>
      </c>
      <c r="CF166" s="26">
        <f t="shared" si="154"/>
        <v>0</v>
      </c>
      <c r="CG166" s="26"/>
      <c r="CH166" s="133">
        <f t="shared" si="155"/>
        <v>0</v>
      </c>
      <c r="CI166" s="133">
        <f t="shared" si="156"/>
        <v>0</v>
      </c>
      <c r="CJ166" s="133">
        <f t="shared" si="157"/>
        <v>0</v>
      </c>
      <c r="CK166" s="133">
        <f t="shared" si="158"/>
        <v>0</v>
      </c>
      <c r="CL166" s="133">
        <f t="shared" si="159"/>
        <v>0</v>
      </c>
      <c r="CM166" s="133">
        <f t="shared" si="160"/>
        <v>0</v>
      </c>
      <c r="CN166" s="133">
        <f t="shared" si="161"/>
        <v>0</v>
      </c>
      <c r="CO166" s="133">
        <f t="shared" si="133"/>
        <v>0</v>
      </c>
      <c r="CP166" s="26"/>
      <c r="CQ166" s="26"/>
      <c r="CR166" s="26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9"/>
      <c r="DI166" s="45"/>
      <c r="DJ166" s="45"/>
      <c r="DK166" s="45"/>
      <c r="DL166" s="45"/>
      <c r="DM166" s="45"/>
      <c r="DN166" s="45"/>
      <c r="DO166" s="12"/>
      <c r="DP166" s="12"/>
      <c r="DQ166" s="12"/>
      <c r="DR166" s="12"/>
      <c r="DS166" s="12"/>
      <c r="DT166" s="12"/>
    </row>
    <row r="167" spans="1:124" ht="15.75">
      <c r="A167" s="135"/>
      <c r="B167" s="135"/>
      <c r="C167" s="218"/>
      <c r="D167" s="218"/>
      <c r="E167" s="136"/>
      <c r="F167" s="137"/>
      <c r="G167" s="137"/>
      <c r="H167" s="138"/>
      <c r="I167" s="139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1"/>
      <c r="U167" s="142"/>
      <c r="V167" s="142"/>
      <c r="W167" s="142"/>
      <c r="X167" s="142"/>
      <c r="Y167" s="142"/>
      <c r="Z167" s="142"/>
      <c r="AA167" s="142"/>
      <c r="AB167" s="142"/>
      <c r="AC167" s="146"/>
      <c r="AD167" s="144"/>
      <c r="AE167" s="144"/>
      <c r="AF167" s="144"/>
      <c r="AG167" s="144"/>
      <c r="AH167" s="145"/>
      <c r="AI167" s="147"/>
      <c r="AJ167" s="148"/>
      <c r="AK167" s="149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"/>
      <c r="AX167" s="65">
        <f t="shared" si="162"/>
        <v>0</v>
      </c>
      <c r="AY167" s="133">
        <f t="shared" si="163"/>
        <v>0</v>
      </c>
      <c r="AZ167" s="247">
        <f t="shared" si="129"/>
        <v>0</v>
      </c>
      <c r="BA167" s="36"/>
      <c r="BB167" s="65">
        <f t="shared" si="164"/>
        <v>0</v>
      </c>
      <c r="BC167" s="133">
        <f t="shared" si="165"/>
        <v>0</v>
      </c>
      <c r="BD167" s="247">
        <f t="shared" si="130"/>
        <v>0</v>
      </c>
      <c r="BE167" s="26"/>
      <c r="BF167" s="65">
        <f t="shared" si="135"/>
        <v>0</v>
      </c>
      <c r="BG167" s="65">
        <f t="shared" si="136"/>
        <v>0</v>
      </c>
      <c r="BH167" s="65">
        <f t="shared" si="137"/>
        <v>0</v>
      </c>
      <c r="BI167" s="65">
        <f t="shared" si="138"/>
        <v>0</v>
      </c>
      <c r="BJ167" s="65">
        <f t="shared" si="139"/>
        <v>0</v>
      </c>
      <c r="BK167" s="65">
        <f t="shared" si="140"/>
        <v>0</v>
      </c>
      <c r="BL167" s="65">
        <f t="shared" si="141"/>
        <v>0</v>
      </c>
      <c r="BM167" s="65">
        <f t="shared" si="142"/>
        <v>0</v>
      </c>
      <c r="BN167" s="26">
        <f t="shared" si="131"/>
        <v>0</v>
      </c>
      <c r="BO167" s="56"/>
      <c r="BP167" s="26">
        <f t="shared" si="143"/>
        <v>0</v>
      </c>
      <c r="BQ167" s="26">
        <f t="shared" si="144"/>
        <v>0</v>
      </c>
      <c r="BR167" s="26">
        <f t="shared" si="145"/>
        <v>0</v>
      </c>
      <c r="BS167" s="26">
        <f t="shared" si="146"/>
        <v>0</v>
      </c>
      <c r="BT167" s="26">
        <f t="shared" si="147"/>
        <v>0</v>
      </c>
      <c r="BU167" s="26">
        <f t="shared" si="148"/>
        <v>0</v>
      </c>
      <c r="BV167" s="26">
        <f t="shared" si="149"/>
        <v>0</v>
      </c>
      <c r="BW167" s="26">
        <f t="shared" si="134"/>
        <v>0</v>
      </c>
      <c r="BX167" s="26">
        <f t="shared" si="132"/>
        <v>0</v>
      </c>
      <c r="BY167" s="26"/>
      <c r="BZ167" s="27">
        <f t="shared" si="166"/>
      </c>
      <c r="CA167" s="26"/>
      <c r="CB167" s="28">
        <f t="shared" si="150"/>
        <v>0</v>
      </c>
      <c r="CC167" s="26">
        <f t="shared" si="151"/>
        <v>0</v>
      </c>
      <c r="CD167" s="26">
        <f t="shared" si="152"/>
        <v>0</v>
      </c>
      <c r="CE167" s="26">
        <f t="shared" si="153"/>
        <v>0</v>
      </c>
      <c r="CF167" s="26">
        <f t="shared" si="154"/>
        <v>0</v>
      </c>
      <c r="CG167" s="26"/>
      <c r="CH167" s="133">
        <f t="shared" si="155"/>
        <v>0</v>
      </c>
      <c r="CI167" s="133">
        <f t="shared" si="156"/>
        <v>0</v>
      </c>
      <c r="CJ167" s="133">
        <f t="shared" si="157"/>
        <v>0</v>
      </c>
      <c r="CK167" s="133">
        <f t="shared" si="158"/>
        <v>0</v>
      </c>
      <c r="CL167" s="133">
        <f t="shared" si="159"/>
        <v>0</v>
      </c>
      <c r="CM167" s="133">
        <f t="shared" si="160"/>
        <v>0</v>
      </c>
      <c r="CN167" s="133">
        <f t="shared" si="161"/>
        <v>0</v>
      </c>
      <c r="CO167" s="133">
        <f t="shared" si="133"/>
        <v>0</v>
      </c>
      <c r="CP167" s="26"/>
      <c r="CQ167" s="26"/>
      <c r="CR167" s="26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9"/>
      <c r="DI167" s="45"/>
      <c r="DJ167" s="45"/>
      <c r="DK167" s="45"/>
      <c r="DL167" s="45"/>
      <c r="DM167" s="45"/>
      <c r="DN167" s="45"/>
      <c r="DO167" s="12"/>
      <c r="DP167" s="12"/>
      <c r="DQ167" s="12"/>
      <c r="DR167" s="12"/>
      <c r="DS167" s="12"/>
      <c r="DT167" s="12"/>
    </row>
    <row r="168" spans="1:124" ht="15.75">
      <c r="A168" s="135"/>
      <c r="B168" s="135"/>
      <c r="C168" s="218"/>
      <c r="D168" s="218"/>
      <c r="E168" s="136"/>
      <c r="F168" s="137"/>
      <c r="G168" s="137"/>
      <c r="H168" s="138"/>
      <c r="I168" s="139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1"/>
      <c r="U168" s="142"/>
      <c r="V168" s="142"/>
      <c r="W168" s="142"/>
      <c r="X168" s="142"/>
      <c r="Y168" s="142"/>
      <c r="Z168" s="142"/>
      <c r="AA168" s="142"/>
      <c r="AB168" s="142"/>
      <c r="AC168" s="146"/>
      <c r="AD168" s="144"/>
      <c r="AE168" s="144"/>
      <c r="AF168" s="144"/>
      <c r="AG168" s="144"/>
      <c r="AH168" s="145"/>
      <c r="AI168" s="147"/>
      <c r="AJ168" s="148"/>
      <c r="AK168" s="149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"/>
      <c r="AX168" s="65">
        <f t="shared" si="162"/>
        <v>0</v>
      </c>
      <c r="AY168" s="133">
        <f t="shared" si="163"/>
        <v>0</v>
      </c>
      <c r="AZ168" s="247">
        <f t="shared" si="129"/>
        <v>0</v>
      </c>
      <c r="BA168" s="36"/>
      <c r="BB168" s="65">
        <f t="shared" si="164"/>
        <v>0</v>
      </c>
      <c r="BC168" s="133">
        <f t="shared" si="165"/>
        <v>0</v>
      </c>
      <c r="BD168" s="247">
        <f t="shared" si="130"/>
        <v>0</v>
      </c>
      <c r="BE168" s="26"/>
      <c r="BF168" s="65">
        <f t="shared" si="135"/>
        <v>0</v>
      </c>
      <c r="BG168" s="65">
        <f t="shared" si="136"/>
        <v>0</v>
      </c>
      <c r="BH168" s="65">
        <f t="shared" si="137"/>
        <v>0</v>
      </c>
      <c r="BI168" s="65">
        <f t="shared" si="138"/>
        <v>0</v>
      </c>
      <c r="BJ168" s="65">
        <f t="shared" si="139"/>
        <v>0</v>
      </c>
      <c r="BK168" s="65">
        <f t="shared" si="140"/>
        <v>0</v>
      </c>
      <c r="BL168" s="65">
        <f t="shared" si="141"/>
        <v>0</v>
      </c>
      <c r="BM168" s="65">
        <f t="shared" si="142"/>
        <v>0</v>
      </c>
      <c r="BN168" s="26">
        <f t="shared" si="131"/>
        <v>0</v>
      </c>
      <c r="BO168" s="56"/>
      <c r="BP168" s="26">
        <f t="shared" si="143"/>
        <v>0</v>
      </c>
      <c r="BQ168" s="26">
        <f t="shared" si="144"/>
        <v>0</v>
      </c>
      <c r="BR168" s="26">
        <f t="shared" si="145"/>
        <v>0</v>
      </c>
      <c r="BS168" s="26">
        <f t="shared" si="146"/>
        <v>0</v>
      </c>
      <c r="BT168" s="26">
        <f t="shared" si="147"/>
        <v>0</v>
      </c>
      <c r="BU168" s="26">
        <f t="shared" si="148"/>
        <v>0</v>
      </c>
      <c r="BV168" s="26">
        <f t="shared" si="149"/>
        <v>0</v>
      </c>
      <c r="BW168" s="26">
        <f t="shared" si="134"/>
        <v>0</v>
      </c>
      <c r="BX168" s="26">
        <f t="shared" si="132"/>
        <v>0</v>
      </c>
      <c r="BY168" s="26"/>
      <c r="BZ168" s="27">
        <f t="shared" si="166"/>
      </c>
      <c r="CA168" s="26"/>
      <c r="CB168" s="28">
        <f t="shared" si="150"/>
        <v>0</v>
      </c>
      <c r="CC168" s="26">
        <f t="shared" si="151"/>
        <v>0</v>
      </c>
      <c r="CD168" s="26">
        <f t="shared" si="152"/>
        <v>0</v>
      </c>
      <c r="CE168" s="26">
        <f t="shared" si="153"/>
        <v>0</v>
      </c>
      <c r="CF168" s="26">
        <f t="shared" si="154"/>
        <v>0</v>
      </c>
      <c r="CG168" s="26"/>
      <c r="CH168" s="133">
        <f t="shared" si="155"/>
        <v>0</v>
      </c>
      <c r="CI168" s="133">
        <f t="shared" si="156"/>
        <v>0</v>
      </c>
      <c r="CJ168" s="133">
        <f t="shared" si="157"/>
        <v>0</v>
      </c>
      <c r="CK168" s="133">
        <f t="shared" si="158"/>
        <v>0</v>
      </c>
      <c r="CL168" s="133">
        <f t="shared" si="159"/>
        <v>0</v>
      </c>
      <c r="CM168" s="133">
        <f t="shared" si="160"/>
        <v>0</v>
      </c>
      <c r="CN168" s="133">
        <f t="shared" si="161"/>
        <v>0</v>
      </c>
      <c r="CO168" s="133">
        <f t="shared" si="133"/>
        <v>0</v>
      </c>
      <c r="CP168" s="26"/>
      <c r="CQ168" s="26"/>
      <c r="CR168" s="26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9"/>
      <c r="DI168" s="45"/>
      <c r="DJ168" s="45"/>
      <c r="DK168" s="45"/>
      <c r="DL168" s="45"/>
      <c r="DM168" s="45"/>
      <c r="DN168" s="45"/>
      <c r="DO168" s="12"/>
      <c r="DP168" s="12"/>
      <c r="DQ168" s="12"/>
      <c r="DR168" s="12"/>
      <c r="DS168" s="12"/>
      <c r="DT168" s="12"/>
    </row>
    <row r="169" spans="1:124" ht="15.75">
      <c r="A169" s="135"/>
      <c r="B169" s="135"/>
      <c r="C169" s="218"/>
      <c r="D169" s="218"/>
      <c r="E169" s="136"/>
      <c r="F169" s="137"/>
      <c r="G169" s="137"/>
      <c r="H169" s="138"/>
      <c r="I169" s="139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1"/>
      <c r="U169" s="142"/>
      <c r="V169" s="142"/>
      <c r="W169" s="142"/>
      <c r="X169" s="142"/>
      <c r="Y169" s="142"/>
      <c r="Z169" s="142"/>
      <c r="AA169" s="142"/>
      <c r="AB169" s="142"/>
      <c r="AC169" s="146"/>
      <c r="AD169" s="144"/>
      <c r="AE169" s="144"/>
      <c r="AF169" s="144"/>
      <c r="AG169" s="144"/>
      <c r="AH169" s="145"/>
      <c r="AI169" s="147"/>
      <c r="AJ169" s="148"/>
      <c r="AK169" s="149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"/>
      <c r="AX169" s="65">
        <f t="shared" si="162"/>
        <v>0</v>
      </c>
      <c r="AY169" s="133">
        <f t="shared" si="163"/>
        <v>0</v>
      </c>
      <c r="AZ169" s="247">
        <f t="shared" si="129"/>
        <v>0</v>
      </c>
      <c r="BA169" s="36"/>
      <c r="BB169" s="65">
        <f t="shared" si="164"/>
        <v>0</v>
      </c>
      <c r="BC169" s="133">
        <f t="shared" si="165"/>
        <v>0</v>
      </c>
      <c r="BD169" s="247">
        <f t="shared" si="130"/>
        <v>0</v>
      </c>
      <c r="BE169" s="26"/>
      <c r="BF169" s="65">
        <f t="shared" si="135"/>
        <v>0</v>
      </c>
      <c r="BG169" s="65">
        <f t="shared" si="136"/>
        <v>0</v>
      </c>
      <c r="BH169" s="65">
        <f t="shared" si="137"/>
        <v>0</v>
      </c>
      <c r="BI169" s="65">
        <f t="shared" si="138"/>
        <v>0</v>
      </c>
      <c r="BJ169" s="65">
        <f t="shared" si="139"/>
        <v>0</v>
      </c>
      <c r="BK169" s="65">
        <f t="shared" si="140"/>
        <v>0</v>
      </c>
      <c r="BL169" s="65">
        <f t="shared" si="141"/>
        <v>0</v>
      </c>
      <c r="BM169" s="65">
        <f t="shared" si="142"/>
        <v>0</v>
      </c>
      <c r="BN169" s="26">
        <f t="shared" si="131"/>
        <v>0</v>
      </c>
      <c r="BO169" s="56"/>
      <c r="BP169" s="26">
        <f t="shared" si="143"/>
        <v>0</v>
      </c>
      <c r="BQ169" s="26">
        <f t="shared" si="144"/>
        <v>0</v>
      </c>
      <c r="BR169" s="26">
        <f t="shared" si="145"/>
        <v>0</v>
      </c>
      <c r="BS169" s="26">
        <f t="shared" si="146"/>
        <v>0</v>
      </c>
      <c r="BT169" s="26">
        <f t="shared" si="147"/>
        <v>0</v>
      </c>
      <c r="BU169" s="26">
        <f t="shared" si="148"/>
        <v>0</v>
      </c>
      <c r="BV169" s="26">
        <f t="shared" si="149"/>
        <v>0</v>
      </c>
      <c r="BW169" s="26">
        <f t="shared" si="134"/>
        <v>0</v>
      </c>
      <c r="BX169" s="26">
        <f t="shared" si="132"/>
        <v>0</v>
      </c>
      <c r="BY169" s="26"/>
      <c r="BZ169" s="27">
        <f t="shared" si="166"/>
      </c>
      <c r="CA169" s="26"/>
      <c r="CB169" s="28">
        <f t="shared" si="150"/>
        <v>0</v>
      </c>
      <c r="CC169" s="26">
        <f t="shared" si="151"/>
        <v>0</v>
      </c>
      <c r="CD169" s="26">
        <f t="shared" si="152"/>
        <v>0</v>
      </c>
      <c r="CE169" s="26">
        <f t="shared" si="153"/>
        <v>0</v>
      </c>
      <c r="CF169" s="26">
        <f t="shared" si="154"/>
        <v>0</v>
      </c>
      <c r="CG169" s="26"/>
      <c r="CH169" s="133">
        <f t="shared" si="155"/>
        <v>0</v>
      </c>
      <c r="CI169" s="133">
        <f t="shared" si="156"/>
        <v>0</v>
      </c>
      <c r="CJ169" s="133">
        <f t="shared" si="157"/>
        <v>0</v>
      </c>
      <c r="CK169" s="133">
        <f t="shared" si="158"/>
        <v>0</v>
      </c>
      <c r="CL169" s="133">
        <f t="shared" si="159"/>
        <v>0</v>
      </c>
      <c r="CM169" s="133">
        <f t="shared" si="160"/>
        <v>0</v>
      </c>
      <c r="CN169" s="133">
        <f t="shared" si="161"/>
        <v>0</v>
      </c>
      <c r="CO169" s="133">
        <f t="shared" si="133"/>
        <v>0</v>
      </c>
      <c r="CP169" s="26"/>
      <c r="CQ169" s="26"/>
      <c r="CR169" s="26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9"/>
      <c r="DI169" s="45"/>
      <c r="DJ169" s="45"/>
      <c r="DK169" s="45"/>
      <c r="DL169" s="45"/>
      <c r="DM169" s="45"/>
      <c r="DN169" s="45"/>
      <c r="DO169" s="12"/>
      <c r="DP169" s="12"/>
      <c r="DQ169" s="12"/>
      <c r="DR169" s="12"/>
      <c r="DS169" s="12"/>
      <c r="DT169" s="12"/>
    </row>
    <row r="170" spans="1:124" ht="15.75">
      <c r="A170" s="135"/>
      <c r="B170" s="135"/>
      <c r="C170" s="218"/>
      <c r="D170" s="218"/>
      <c r="E170" s="136"/>
      <c r="F170" s="137"/>
      <c r="G170" s="137"/>
      <c r="H170" s="138"/>
      <c r="I170" s="139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1"/>
      <c r="U170" s="142"/>
      <c r="V170" s="142"/>
      <c r="W170" s="142"/>
      <c r="X170" s="142"/>
      <c r="Y170" s="142"/>
      <c r="Z170" s="142"/>
      <c r="AA170" s="142"/>
      <c r="AB170" s="142"/>
      <c r="AC170" s="146"/>
      <c r="AD170" s="144"/>
      <c r="AE170" s="144"/>
      <c r="AF170" s="144"/>
      <c r="AG170" s="144"/>
      <c r="AH170" s="145"/>
      <c r="AI170" s="147"/>
      <c r="AJ170" s="148"/>
      <c r="AK170" s="149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"/>
      <c r="AX170" s="65">
        <f t="shared" si="162"/>
        <v>0</v>
      </c>
      <c r="AY170" s="133">
        <f t="shared" si="163"/>
        <v>0</v>
      </c>
      <c r="AZ170" s="247">
        <f t="shared" si="129"/>
        <v>0</v>
      </c>
      <c r="BA170" s="36"/>
      <c r="BB170" s="65">
        <f t="shared" si="164"/>
        <v>0</v>
      </c>
      <c r="BC170" s="133">
        <f t="shared" si="165"/>
        <v>0</v>
      </c>
      <c r="BD170" s="247">
        <f t="shared" si="130"/>
        <v>0</v>
      </c>
      <c r="BE170" s="26"/>
      <c r="BF170" s="65">
        <f t="shared" si="135"/>
        <v>0</v>
      </c>
      <c r="BG170" s="65">
        <f t="shared" si="136"/>
        <v>0</v>
      </c>
      <c r="BH170" s="65">
        <f t="shared" si="137"/>
        <v>0</v>
      </c>
      <c r="BI170" s="65">
        <f t="shared" si="138"/>
        <v>0</v>
      </c>
      <c r="BJ170" s="65">
        <f t="shared" si="139"/>
        <v>0</v>
      </c>
      <c r="BK170" s="65">
        <f t="shared" si="140"/>
        <v>0</v>
      </c>
      <c r="BL170" s="65">
        <f t="shared" si="141"/>
        <v>0</v>
      </c>
      <c r="BM170" s="65">
        <f t="shared" si="142"/>
        <v>0</v>
      </c>
      <c r="BN170" s="26">
        <f t="shared" si="131"/>
        <v>0</v>
      </c>
      <c r="BO170" s="56"/>
      <c r="BP170" s="26">
        <f t="shared" si="143"/>
        <v>0</v>
      </c>
      <c r="BQ170" s="26">
        <f t="shared" si="144"/>
        <v>0</v>
      </c>
      <c r="BR170" s="26">
        <f t="shared" si="145"/>
        <v>0</v>
      </c>
      <c r="BS170" s="26">
        <f t="shared" si="146"/>
        <v>0</v>
      </c>
      <c r="BT170" s="26">
        <f t="shared" si="147"/>
        <v>0</v>
      </c>
      <c r="BU170" s="26">
        <f t="shared" si="148"/>
        <v>0</v>
      </c>
      <c r="BV170" s="26">
        <f t="shared" si="149"/>
        <v>0</v>
      </c>
      <c r="BW170" s="26">
        <f t="shared" si="134"/>
        <v>0</v>
      </c>
      <c r="BX170" s="26">
        <f t="shared" si="132"/>
        <v>0</v>
      </c>
      <c r="BY170" s="26"/>
      <c r="BZ170" s="27">
        <f t="shared" si="166"/>
      </c>
      <c r="CA170" s="26"/>
      <c r="CB170" s="28">
        <f t="shared" si="150"/>
        <v>0</v>
      </c>
      <c r="CC170" s="26">
        <f t="shared" si="151"/>
        <v>0</v>
      </c>
      <c r="CD170" s="26">
        <f t="shared" si="152"/>
        <v>0</v>
      </c>
      <c r="CE170" s="26">
        <f t="shared" si="153"/>
        <v>0</v>
      </c>
      <c r="CF170" s="26">
        <f t="shared" si="154"/>
        <v>0</v>
      </c>
      <c r="CG170" s="26"/>
      <c r="CH170" s="133">
        <f t="shared" si="155"/>
        <v>0</v>
      </c>
      <c r="CI170" s="133">
        <f t="shared" si="156"/>
        <v>0</v>
      </c>
      <c r="CJ170" s="133">
        <f t="shared" si="157"/>
        <v>0</v>
      </c>
      <c r="CK170" s="133">
        <f t="shared" si="158"/>
        <v>0</v>
      </c>
      <c r="CL170" s="133">
        <f t="shared" si="159"/>
        <v>0</v>
      </c>
      <c r="CM170" s="133">
        <f t="shared" si="160"/>
        <v>0</v>
      </c>
      <c r="CN170" s="133">
        <f t="shared" si="161"/>
        <v>0</v>
      </c>
      <c r="CO170" s="133">
        <f t="shared" si="133"/>
        <v>0</v>
      </c>
      <c r="CP170" s="26"/>
      <c r="CQ170" s="26"/>
      <c r="CR170" s="26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9"/>
      <c r="DI170" s="45"/>
      <c r="DJ170" s="45"/>
      <c r="DK170" s="45"/>
      <c r="DL170" s="45"/>
      <c r="DM170" s="45"/>
      <c r="DN170" s="45"/>
      <c r="DO170" s="12"/>
      <c r="DP170" s="12"/>
      <c r="DQ170" s="12"/>
      <c r="DR170" s="12"/>
      <c r="DS170" s="12"/>
      <c r="DT170" s="12"/>
    </row>
    <row r="171" spans="1:124" ht="15.75">
      <c r="A171" s="135"/>
      <c r="B171" s="135"/>
      <c r="C171" s="218"/>
      <c r="D171" s="218"/>
      <c r="E171" s="136"/>
      <c r="F171" s="137"/>
      <c r="G171" s="137"/>
      <c r="H171" s="138"/>
      <c r="I171" s="139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1"/>
      <c r="U171" s="142"/>
      <c r="V171" s="142"/>
      <c r="W171" s="142"/>
      <c r="X171" s="142"/>
      <c r="Y171" s="142"/>
      <c r="Z171" s="142"/>
      <c r="AA171" s="142"/>
      <c r="AB171" s="142"/>
      <c r="AC171" s="146"/>
      <c r="AD171" s="144"/>
      <c r="AE171" s="144"/>
      <c r="AF171" s="144"/>
      <c r="AG171" s="144"/>
      <c r="AH171" s="145"/>
      <c r="AI171" s="147"/>
      <c r="AJ171" s="148"/>
      <c r="AK171" s="149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"/>
      <c r="AX171" s="65">
        <f t="shared" si="162"/>
        <v>0</v>
      </c>
      <c r="AY171" s="133">
        <f t="shared" si="163"/>
        <v>0</v>
      </c>
      <c r="AZ171" s="247">
        <f t="shared" si="129"/>
        <v>0</v>
      </c>
      <c r="BA171" s="36"/>
      <c r="BB171" s="65">
        <f t="shared" si="164"/>
        <v>0</v>
      </c>
      <c r="BC171" s="133">
        <f t="shared" si="165"/>
        <v>0</v>
      </c>
      <c r="BD171" s="247">
        <f t="shared" si="130"/>
        <v>0</v>
      </c>
      <c r="BE171" s="26"/>
      <c r="BF171" s="65">
        <f t="shared" si="135"/>
        <v>0</v>
      </c>
      <c r="BG171" s="65">
        <f t="shared" si="136"/>
        <v>0</v>
      </c>
      <c r="BH171" s="65">
        <f t="shared" si="137"/>
        <v>0</v>
      </c>
      <c r="BI171" s="65">
        <f t="shared" si="138"/>
        <v>0</v>
      </c>
      <c r="BJ171" s="65">
        <f t="shared" si="139"/>
        <v>0</v>
      </c>
      <c r="BK171" s="65">
        <f t="shared" si="140"/>
        <v>0</v>
      </c>
      <c r="BL171" s="65">
        <f t="shared" si="141"/>
        <v>0</v>
      </c>
      <c r="BM171" s="65">
        <f t="shared" si="142"/>
        <v>0</v>
      </c>
      <c r="BN171" s="26">
        <f t="shared" si="131"/>
        <v>0</v>
      </c>
      <c r="BO171" s="56"/>
      <c r="BP171" s="26">
        <f t="shared" si="143"/>
        <v>0</v>
      </c>
      <c r="BQ171" s="26">
        <f t="shared" si="144"/>
        <v>0</v>
      </c>
      <c r="BR171" s="26">
        <f t="shared" si="145"/>
        <v>0</v>
      </c>
      <c r="BS171" s="26">
        <f t="shared" si="146"/>
        <v>0</v>
      </c>
      <c r="BT171" s="26">
        <f t="shared" si="147"/>
        <v>0</v>
      </c>
      <c r="BU171" s="26">
        <f t="shared" si="148"/>
        <v>0</v>
      </c>
      <c r="BV171" s="26">
        <f t="shared" si="149"/>
        <v>0</v>
      </c>
      <c r="BW171" s="26">
        <f t="shared" si="134"/>
        <v>0</v>
      </c>
      <c r="BX171" s="26">
        <f t="shared" si="132"/>
        <v>0</v>
      </c>
      <c r="BY171" s="26"/>
      <c r="BZ171" s="27">
        <f t="shared" si="166"/>
      </c>
      <c r="CA171" s="26"/>
      <c r="CB171" s="28">
        <f t="shared" si="150"/>
        <v>0</v>
      </c>
      <c r="CC171" s="26">
        <f t="shared" si="151"/>
        <v>0</v>
      </c>
      <c r="CD171" s="26">
        <f t="shared" si="152"/>
        <v>0</v>
      </c>
      <c r="CE171" s="26">
        <f t="shared" si="153"/>
        <v>0</v>
      </c>
      <c r="CF171" s="26">
        <f t="shared" si="154"/>
        <v>0</v>
      </c>
      <c r="CG171" s="26"/>
      <c r="CH171" s="133">
        <f t="shared" si="155"/>
        <v>0</v>
      </c>
      <c r="CI171" s="133">
        <f t="shared" si="156"/>
        <v>0</v>
      </c>
      <c r="CJ171" s="133">
        <f t="shared" si="157"/>
        <v>0</v>
      </c>
      <c r="CK171" s="133">
        <f t="shared" si="158"/>
        <v>0</v>
      </c>
      <c r="CL171" s="133">
        <f t="shared" si="159"/>
        <v>0</v>
      </c>
      <c r="CM171" s="133">
        <f t="shared" si="160"/>
        <v>0</v>
      </c>
      <c r="CN171" s="133">
        <f t="shared" si="161"/>
        <v>0</v>
      </c>
      <c r="CO171" s="133">
        <f t="shared" si="133"/>
        <v>0</v>
      </c>
      <c r="CP171" s="26"/>
      <c r="CQ171" s="26"/>
      <c r="CR171" s="26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9"/>
      <c r="DI171" s="45"/>
      <c r="DJ171" s="45"/>
      <c r="DK171" s="45"/>
      <c r="DL171" s="45"/>
      <c r="DM171" s="45"/>
      <c r="DN171" s="45"/>
      <c r="DO171" s="12"/>
      <c r="DP171" s="12"/>
      <c r="DQ171" s="12"/>
      <c r="DR171" s="12"/>
      <c r="DS171" s="12"/>
      <c r="DT171" s="12"/>
    </row>
    <row r="172" spans="1:124" ht="15.75">
      <c r="A172" s="135"/>
      <c r="B172" s="135"/>
      <c r="C172" s="218"/>
      <c r="D172" s="218"/>
      <c r="E172" s="136"/>
      <c r="F172" s="137"/>
      <c r="G172" s="137"/>
      <c r="H172" s="138"/>
      <c r="I172" s="139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1"/>
      <c r="U172" s="142"/>
      <c r="V172" s="142"/>
      <c r="W172" s="142"/>
      <c r="X172" s="142"/>
      <c r="Y172" s="142"/>
      <c r="Z172" s="142"/>
      <c r="AA172" s="142"/>
      <c r="AB172" s="142"/>
      <c r="AC172" s="146"/>
      <c r="AD172" s="144"/>
      <c r="AE172" s="144"/>
      <c r="AF172" s="144"/>
      <c r="AG172" s="144"/>
      <c r="AH172" s="145"/>
      <c r="AI172" s="147"/>
      <c r="AJ172" s="148"/>
      <c r="AK172" s="149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"/>
      <c r="AX172" s="65">
        <f t="shared" si="162"/>
        <v>0</v>
      </c>
      <c r="AY172" s="133">
        <f t="shared" si="163"/>
        <v>0</v>
      </c>
      <c r="AZ172" s="247">
        <f t="shared" si="129"/>
        <v>0</v>
      </c>
      <c r="BA172" s="36"/>
      <c r="BB172" s="65">
        <f t="shared" si="164"/>
        <v>0</v>
      </c>
      <c r="BC172" s="133">
        <f t="shared" si="165"/>
        <v>0</v>
      </c>
      <c r="BD172" s="247">
        <f t="shared" si="130"/>
        <v>0</v>
      </c>
      <c r="BE172" s="26"/>
      <c r="BF172" s="65">
        <f t="shared" si="135"/>
        <v>0</v>
      </c>
      <c r="BG172" s="65">
        <f t="shared" si="136"/>
        <v>0</v>
      </c>
      <c r="BH172" s="65">
        <f t="shared" si="137"/>
        <v>0</v>
      </c>
      <c r="BI172" s="65">
        <f t="shared" si="138"/>
        <v>0</v>
      </c>
      <c r="BJ172" s="65">
        <f t="shared" si="139"/>
        <v>0</v>
      </c>
      <c r="BK172" s="65">
        <f t="shared" si="140"/>
        <v>0</v>
      </c>
      <c r="BL172" s="65">
        <f t="shared" si="141"/>
        <v>0</v>
      </c>
      <c r="BM172" s="65">
        <f t="shared" si="142"/>
        <v>0</v>
      </c>
      <c r="BN172" s="26">
        <f t="shared" si="131"/>
        <v>0</v>
      </c>
      <c r="BO172" s="56"/>
      <c r="BP172" s="26">
        <f t="shared" si="143"/>
        <v>0</v>
      </c>
      <c r="BQ172" s="26">
        <f t="shared" si="144"/>
        <v>0</v>
      </c>
      <c r="BR172" s="26">
        <f t="shared" si="145"/>
        <v>0</v>
      </c>
      <c r="BS172" s="26">
        <f t="shared" si="146"/>
        <v>0</v>
      </c>
      <c r="BT172" s="26">
        <f t="shared" si="147"/>
        <v>0</v>
      </c>
      <c r="BU172" s="26">
        <f t="shared" si="148"/>
        <v>0</v>
      </c>
      <c r="BV172" s="26">
        <f t="shared" si="149"/>
        <v>0</v>
      </c>
      <c r="BW172" s="26">
        <f t="shared" si="134"/>
        <v>0</v>
      </c>
      <c r="BX172" s="26">
        <f t="shared" si="132"/>
        <v>0</v>
      </c>
      <c r="BY172" s="26"/>
      <c r="BZ172" s="27">
        <f t="shared" si="166"/>
      </c>
      <c r="CA172" s="26"/>
      <c r="CB172" s="28">
        <f t="shared" si="150"/>
        <v>0</v>
      </c>
      <c r="CC172" s="26">
        <f t="shared" si="151"/>
        <v>0</v>
      </c>
      <c r="CD172" s="26">
        <f t="shared" si="152"/>
        <v>0</v>
      </c>
      <c r="CE172" s="26">
        <f t="shared" si="153"/>
        <v>0</v>
      </c>
      <c r="CF172" s="26">
        <f t="shared" si="154"/>
        <v>0</v>
      </c>
      <c r="CG172" s="26"/>
      <c r="CH172" s="133">
        <f t="shared" si="155"/>
        <v>0</v>
      </c>
      <c r="CI172" s="133">
        <f t="shared" si="156"/>
        <v>0</v>
      </c>
      <c r="CJ172" s="133">
        <f t="shared" si="157"/>
        <v>0</v>
      </c>
      <c r="CK172" s="133">
        <f t="shared" si="158"/>
        <v>0</v>
      </c>
      <c r="CL172" s="133">
        <f t="shared" si="159"/>
        <v>0</v>
      </c>
      <c r="CM172" s="133">
        <f t="shared" si="160"/>
        <v>0</v>
      </c>
      <c r="CN172" s="133">
        <f t="shared" si="161"/>
        <v>0</v>
      </c>
      <c r="CO172" s="133">
        <f t="shared" si="133"/>
        <v>0</v>
      </c>
      <c r="CP172" s="26"/>
      <c r="CQ172" s="26"/>
      <c r="CR172" s="26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9"/>
      <c r="DI172" s="45"/>
      <c r="DJ172" s="45"/>
      <c r="DK172" s="45"/>
      <c r="DL172" s="45"/>
      <c r="DM172" s="45"/>
      <c r="DN172" s="45"/>
      <c r="DO172" s="12"/>
      <c r="DP172" s="12"/>
      <c r="DQ172" s="12"/>
      <c r="DR172" s="12"/>
      <c r="DS172" s="12"/>
      <c r="DT172" s="12"/>
    </row>
    <row r="173" spans="1:124" ht="15.75">
      <c r="A173" s="135"/>
      <c r="B173" s="135"/>
      <c r="C173" s="218"/>
      <c r="D173" s="218"/>
      <c r="E173" s="136"/>
      <c r="F173" s="137"/>
      <c r="G173" s="137"/>
      <c r="H173" s="138"/>
      <c r="I173" s="139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1"/>
      <c r="U173" s="142"/>
      <c r="V173" s="142"/>
      <c r="W173" s="142"/>
      <c r="X173" s="142"/>
      <c r="Y173" s="142"/>
      <c r="Z173" s="142"/>
      <c r="AA173" s="142"/>
      <c r="AB173" s="142"/>
      <c r="AC173" s="146"/>
      <c r="AD173" s="144"/>
      <c r="AE173" s="144"/>
      <c r="AF173" s="144"/>
      <c r="AG173" s="144"/>
      <c r="AH173" s="145"/>
      <c r="AI173" s="147"/>
      <c r="AJ173" s="148"/>
      <c r="AK173" s="149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"/>
      <c r="AX173" s="65">
        <f t="shared" si="162"/>
        <v>0</v>
      </c>
      <c r="AY173" s="133">
        <f t="shared" si="163"/>
        <v>0</v>
      </c>
      <c r="AZ173" s="247">
        <f t="shared" si="129"/>
        <v>0</v>
      </c>
      <c r="BA173" s="36"/>
      <c r="BB173" s="65">
        <f t="shared" si="164"/>
        <v>0</v>
      </c>
      <c r="BC173" s="133">
        <f t="shared" si="165"/>
        <v>0</v>
      </c>
      <c r="BD173" s="247">
        <f t="shared" si="130"/>
        <v>0</v>
      </c>
      <c r="BE173" s="26"/>
      <c r="BF173" s="65">
        <f t="shared" si="135"/>
        <v>0</v>
      </c>
      <c r="BG173" s="65">
        <f t="shared" si="136"/>
        <v>0</v>
      </c>
      <c r="BH173" s="65">
        <f t="shared" si="137"/>
        <v>0</v>
      </c>
      <c r="BI173" s="65">
        <f t="shared" si="138"/>
        <v>0</v>
      </c>
      <c r="BJ173" s="65">
        <f t="shared" si="139"/>
        <v>0</v>
      </c>
      <c r="BK173" s="65">
        <f t="shared" si="140"/>
        <v>0</v>
      </c>
      <c r="BL173" s="65">
        <f t="shared" si="141"/>
        <v>0</v>
      </c>
      <c r="BM173" s="65">
        <f t="shared" si="142"/>
        <v>0</v>
      </c>
      <c r="BN173" s="26">
        <f t="shared" si="131"/>
        <v>0</v>
      </c>
      <c r="BO173" s="56"/>
      <c r="BP173" s="26">
        <f t="shared" si="143"/>
        <v>0</v>
      </c>
      <c r="BQ173" s="26">
        <f t="shared" si="144"/>
        <v>0</v>
      </c>
      <c r="BR173" s="26">
        <f t="shared" si="145"/>
        <v>0</v>
      </c>
      <c r="BS173" s="26">
        <f t="shared" si="146"/>
        <v>0</v>
      </c>
      <c r="BT173" s="26">
        <f t="shared" si="147"/>
        <v>0</v>
      </c>
      <c r="BU173" s="26">
        <f t="shared" si="148"/>
        <v>0</v>
      </c>
      <c r="BV173" s="26">
        <f t="shared" si="149"/>
        <v>0</v>
      </c>
      <c r="BW173" s="26">
        <f t="shared" si="134"/>
        <v>0</v>
      </c>
      <c r="BX173" s="26">
        <f t="shared" si="132"/>
        <v>0</v>
      </c>
      <c r="BY173" s="26"/>
      <c r="BZ173" s="27">
        <f t="shared" si="166"/>
      </c>
      <c r="CA173" s="26"/>
      <c r="CB173" s="28">
        <f t="shared" si="150"/>
        <v>0</v>
      </c>
      <c r="CC173" s="26">
        <f t="shared" si="151"/>
        <v>0</v>
      </c>
      <c r="CD173" s="26">
        <f t="shared" si="152"/>
        <v>0</v>
      </c>
      <c r="CE173" s="26">
        <f t="shared" si="153"/>
        <v>0</v>
      </c>
      <c r="CF173" s="26">
        <f t="shared" si="154"/>
        <v>0</v>
      </c>
      <c r="CG173" s="26"/>
      <c r="CH173" s="133">
        <f t="shared" si="155"/>
        <v>0</v>
      </c>
      <c r="CI173" s="133">
        <f t="shared" si="156"/>
        <v>0</v>
      </c>
      <c r="CJ173" s="133">
        <f t="shared" si="157"/>
        <v>0</v>
      </c>
      <c r="CK173" s="133">
        <f t="shared" si="158"/>
        <v>0</v>
      </c>
      <c r="CL173" s="133">
        <f t="shared" si="159"/>
        <v>0</v>
      </c>
      <c r="CM173" s="133">
        <f t="shared" si="160"/>
        <v>0</v>
      </c>
      <c r="CN173" s="133">
        <f t="shared" si="161"/>
        <v>0</v>
      </c>
      <c r="CO173" s="133">
        <f t="shared" si="133"/>
        <v>0</v>
      </c>
      <c r="CP173" s="26"/>
      <c r="CQ173" s="26"/>
      <c r="CR173" s="26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9"/>
      <c r="DI173" s="45"/>
      <c r="DJ173" s="45"/>
      <c r="DK173" s="45"/>
      <c r="DL173" s="45"/>
      <c r="DM173" s="45"/>
      <c r="DN173" s="45"/>
      <c r="DO173" s="12"/>
      <c r="DP173" s="12"/>
      <c r="DQ173" s="12"/>
      <c r="DR173" s="12"/>
      <c r="DS173" s="12"/>
      <c r="DT173" s="12"/>
    </row>
    <row r="174" spans="1:124" ht="15.75">
      <c r="A174" s="135"/>
      <c r="B174" s="135"/>
      <c r="C174" s="218"/>
      <c r="D174" s="218"/>
      <c r="E174" s="136"/>
      <c r="F174" s="137"/>
      <c r="G174" s="137"/>
      <c r="H174" s="138"/>
      <c r="I174" s="139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1"/>
      <c r="U174" s="142"/>
      <c r="V174" s="142"/>
      <c r="W174" s="142"/>
      <c r="X174" s="142"/>
      <c r="Y174" s="142"/>
      <c r="Z174" s="142"/>
      <c r="AA174" s="142"/>
      <c r="AB174" s="142"/>
      <c r="AC174" s="146"/>
      <c r="AD174" s="144"/>
      <c r="AE174" s="144"/>
      <c r="AF174" s="144"/>
      <c r="AG174" s="144"/>
      <c r="AH174" s="145"/>
      <c r="AI174" s="147"/>
      <c r="AJ174" s="148"/>
      <c r="AK174" s="149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"/>
      <c r="AX174" s="65">
        <f t="shared" si="162"/>
        <v>0</v>
      </c>
      <c r="AY174" s="133">
        <f t="shared" si="163"/>
        <v>0</v>
      </c>
      <c r="AZ174" s="247">
        <f t="shared" si="129"/>
        <v>0</v>
      </c>
      <c r="BA174" s="36"/>
      <c r="BB174" s="65">
        <f t="shared" si="164"/>
        <v>0</v>
      </c>
      <c r="BC174" s="133">
        <f t="shared" si="165"/>
        <v>0</v>
      </c>
      <c r="BD174" s="247">
        <f t="shared" si="130"/>
        <v>0</v>
      </c>
      <c r="BE174" s="26"/>
      <c r="BF174" s="65">
        <f t="shared" si="135"/>
        <v>0</v>
      </c>
      <c r="BG174" s="65">
        <f t="shared" si="136"/>
        <v>0</v>
      </c>
      <c r="BH174" s="65">
        <f t="shared" si="137"/>
        <v>0</v>
      </c>
      <c r="BI174" s="65">
        <f t="shared" si="138"/>
        <v>0</v>
      </c>
      <c r="BJ174" s="65">
        <f t="shared" si="139"/>
        <v>0</v>
      </c>
      <c r="BK174" s="65">
        <f t="shared" si="140"/>
        <v>0</v>
      </c>
      <c r="BL174" s="65">
        <f t="shared" si="141"/>
        <v>0</v>
      </c>
      <c r="BM174" s="65">
        <f t="shared" si="142"/>
        <v>0</v>
      </c>
      <c r="BN174" s="26">
        <f t="shared" si="131"/>
        <v>0</v>
      </c>
      <c r="BO174" s="56"/>
      <c r="BP174" s="26">
        <f t="shared" si="143"/>
        <v>0</v>
      </c>
      <c r="BQ174" s="26">
        <f t="shared" si="144"/>
        <v>0</v>
      </c>
      <c r="BR174" s="26">
        <f t="shared" si="145"/>
        <v>0</v>
      </c>
      <c r="BS174" s="26">
        <f t="shared" si="146"/>
        <v>0</v>
      </c>
      <c r="BT174" s="26">
        <f t="shared" si="147"/>
        <v>0</v>
      </c>
      <c r="BU174" s="26">
        <f t="shared" si="148"/>
        <v>0</v>
      </c>
      <c r="BV174" s="26">
        <f t="shared" si="149"/>
        <v>0</v>
      </c>
      <c r="BW174" s="26">
        <f t="shared" si="134"/>
        <v>0</v>
      </c>
      <c r="BX174" s="26">
        <f t="shared" si="132"/>
        <v>0</v>
      </c>
      <c r="BY174" s="26"/>
      <c r="BZ174" s="27">
        <f t="shared" si="166"/>
      </c>
      <c r="CA174" s="26"/>
      <c r="CB174" s="28">
        <f t="shared" si="150"/>
        <v>0</v>
      </c>
      <c r="CC174" s="26">
        <f t="shared" si="151"/>
        <v>0</v>
      </c>
      <c r="CD174" s="26">
        <f t="shared" si="152"/>
        <v>0</v>
      </c>
      <c r="CE174" s="26">
        <f t="shared" si="153"/>
        <v>0</v>
      </c>
      <c r="CF174" s="26">
        <f t="shared" si="154"/>
        <v>0</v>
      </c>
      <c r="CG174" s="26"/>
      <c r="CH174" s="133">
        <f t="shared" si="155"/>
        <v>0</v>
      </c>
      <c r="CI174" s="133">
        <f t="shared" si="156"/>
        <v>0</v>
      </c>
      <c r="CJ174" s="133">
        <f t="shared" si="157"/>
        <v>0</v>
      </c>
      <c r="CK174" s="133">
        <f t="shared" si="158"/>
        <v>0</v>
      </c>
      <c r="CL174" s="133">
        <f t="shared" si="159"/>
        <v>0</v>
      </c>
      <c r="CM174" s="133">
        <f t="shared" si="160"/>
        <v>0</v>
      </c>
      <c r="CN174" s="133">
        <f t="shared" si="161"/>
        <v>0</v>
      </c>
      <c r="CO174" s="133">
        <f t="shared" si="133"/>
        <v>0</v>
      </c>
      <c r="CP174" s="26"/>
      <c r="CQ174" s="26"/>
      <c r="CR174" s="26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9"/>
      <c r="DI174" s="45"/>
      <c r="DJ174" s="45"/>
      <c r="DK174" s="45"/>
      <c r="DL174" s="45"/>
      <c r="DM174" s="45"/>
      <c r="DN174" s="45"/>
      <c r="DO174" s="12"/>
      <c r="DP174" s="12"/>
      <c r="DQ174" s="12"/>
      <c r="DR174" s="12"/>
      <c r="DS174" s="12"/>
      <c r="DT174" s="12"/>
    </row>
    <row r="175" spans="1:124" ht="15.75">
      <c r="A175" s="135"/>
      <c r="B175" s="135"/>
      <c r="C175" s="218"/>
      <c r="D175" s="218"/>
      <c r="E175" s="136"/>
      <c r="F175" s="137"/>
      <c r="G175" s="137"/>
      <c r="H175" s="138"/>
      <c r="I175" s="139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1"/>
      <c r="U175" s="142"/>
      <c r="V175" s="142"/>
      <c r="W175" s="142"/>
      <c r="X175" s="142"/>
      <c r="Y175" s="142"/>
      <c r="Z175" s="142"/>
      <c r="AA175" s="142"/>
      <c r="AB175" s="142"/>
      <c r="AC175" s="146"/>
      <c r="AD175" s="144"/>
      <c r="AE175" s="144"/>
      <c r="AF175" s="144"/>
      <c r="AG175" s="144"/>
      <c r="AH175" s="145"/>
      <c r="AI175" s="147"/>
      <c r="AJ175" s="148"/>
      <c r="AK175" s="149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"/>
      <c r="AX175" s="65">
        <f t="shared" si="162"/>
        <v>0</v>
      </c>
      <c r="AY175" s="133">
        <f t="shared" si="163"/>
        <v>0</v>
      </c>
      <c r="AZ175" s="247">
        <f t="shared" si="129"/>
        <v>0</v>
      </c>
      <c r="BA175" s="36"/>
      <c r="BB175" s="65">
        <f t="shared" si="164"/>
        <v>0</v>
      </c>
      <c r="BC175" s="133">
        <f t="shared" si="165"/>
        <v>0</v>
      </c>
      <c r="BD175" s="247">
        <f t="shared" si="130"/>
        <v>0</v>
      </c>
      <c r="BE175" s="26"/>
      <c r="BF175" s="65">
        <f t="shared" si="135"/>
        <v>0</v>
      </c>
      <c r="BG175" s="65">
        <f t="shared" si="136"/>
        <v>0</v>
      </c>
      <c r="BH175" s="65">
        <f t="shared" si="137"/>
        <v>0</v>
      </c>
      <c r="BI175" s="65">
        <f t="shared" si="138"/>
        <v>0</v>
      </c>
      <c r="BJ175" s="65">
        <f t="shared" si="139"/>
        <v>0</v>
      </c>
      <c r="BK175" s="65">
        <f t="shared" si="140"/>
        <v>0</v>
      </c>
      <c r="BL175" s="65">
        <f t="shared" si="141"/>
        <v>0</v>
      </c>
      <c r="BM175" s="65">
        <f t="shared" si="142"/>
        <v>0</v>
      </c>
      <c r="BN175" s="26">
        <f t="shared" si="131"/>
        <v>0</v>
      </c>
      <c r="BO175" s="56"/>
      <c r="BP175" s="26">
        <f t="shared" si="143"/>
        <v>0</v>
      </c>
      <c r="BQ175" s="26">
        <f t="shared" si="144"/>
        <v>0</v>
      </c>
      <c r="BR175" s="26">
        <f t="shared" si="145"/>
        <v>0</v>
      </c>
      <c r="BS175" s="26">
        <f t="shared" si="146"/>
        <v>0</v>
      </c>
      <c r="BT175" s="26">
        <f t="shared" si="147"/>
        <v>0</v>
      </c>
      <c r="BU175" s="26">
        <f t="shared" si="148"/>
        <v>0</v>
      </c>
      <c r="BV175" s="26">
        <f t="shared" si="149"/>
        <v>0</v>
      </c>
      <c r="BW175" s="26">
        <f t="shared" si="134"/>
        <v>0</v>
      </c>
      <c r="BX175" s="26">
        <f t="shared" si="132"/>
        <v>0</v>
      </c>
      <c r="BY175" s="26"/>
      <c r="BZ175" s="27">
        <f t="shared" si="166"/>
      </c>
      <c r="CA175" s="26"/>
      <c r="CB175" s="28">
        <f t="shared" si="150"/>
        <v>0</v>
      </c>
      <c r="CC175" s="26">
        <f t="shared" si="151"/>
        <v>0</v>
      </c>
      <c r="CD175" s="26">
        <f t="shared" si="152"/>
        <v>0</v>
      </c>
      <c r="CE175" s="26">
        <f t="shared" si="153"/>
        <v>0</v>
      </c>
      <c r="CF175" s="26">
        <f t="shared" si="154"/>
        <v>0</v>
      </c>
      <c r="CG175" s="26"/>
      <c r="CH175" s="133">
        <f t="shared" si="155"/>
        <v>0</v>
      </c>
      <c r="CI175" s="133">
        <f t="shared" si="156"/>
        <v>0</v>
      </c>
      <c r="CJ175" s="133">
        <f t="shared" si="157"/>
        <v>0</v>
      </c>
      <c r="CK175" s="133">
        <f t="shared" si="158"/>
        <v>0</v>
      </c>
      <c r="CL175" s="133">
        <f t="shared" si="159"/>
        <v>0</v>
      </c>
      <c r="CM175" s="133">
        <f t="shared" si="160"/>
        <v>0</v>
      </c>
      <c r="CN175" s="133">
        <f t="shared" si="161"/>
        <v>0</v>
      </c>
      <c r="CO175" s="133">
        <f t="shared" si="133"/>
        <v>0</v>
      </c>
      <c r="CP175" s="26"/>
      <c r="CQ175" s="26"/>
      <c r="CR175" s="26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9"/>
      <c r="DI175" s="45"/>
      <c r="DJ175" s="45"/>
      <c r="DK175" s="45"/>
      <c r="DL175" s="45"/>
      <c r="DM175" s="45"/>
      <c r="DN175" s="45"/>
      <c r="DO175" s="12"/>
      <c r="DP175" s="12"/>
      <c r="DQ175" s="12"/>
      <c r="DR175" s="12"/>
      <c r="DS175" s="12"/>
      <c r="DT175" s="12"/>
    </row>
    <row r="176" spans="1:124" ht="15.75">
      <c r="A176" s="135"/>
      <c r="B176" s="135"/>
      <c r="C176" s="218"/>
      <c r="D176" s="218"/>
      <c r="E176" s="136"/>
      <c r="F176" s="137"/>
      <c r="G176" s="137"/>
      <c r="H176" s="138"/>
      <c r="I176" s="139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1"/>
      <c r="U176" s="142"/>
      <c r="V176" s="142"/>
      <c r="W176" s="142"/>
      <c r="X176" s="142"/>
      <c r="Y176" s="142"/>
      <c r="Z176" s="142"/>
      <c r="AA176" s="142"/>
      <c r="AB176" s="142"/>
      <c r="AC176" s="146"/>
      <c r="AD176" s="144"/>
      <c r="AE176" s="144"/>
      <c r="AF176" s="144"/>
      <c r="AG176" s="144"/>
      <c r="AH176" s="145"/>
      <c r="AI176" s="147"/>
      <c r="AJ176" s="148"/>
      <c r="AK176" s="149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"/>
      <c r="AX176" s="65">
        <f t="shared" si="162"/>
        <v>0</v>
      </c>
      <c r="AY176" s="133">
        <f t="shared" si="163"/>
        <v>0</v>
      </c>
      <c r="AZ176" s="247">
        <f t="shared" si="129"/>
        <v>0</v>
      </c>
      <c r="BA176" s="36"/>
      <c r="BB176" s="65">
        <f t="shared" si="164"/>
        <v>0</v>
      </c>
      <c r="BC176" s="133">
        <f t="shared" si="165"/>
        <v>0</v>
      </c>
      <c r="BD176" s="247">
        <f t="shared" si="130"/>
        <v>0</v>
      </c>
      <c r="BE176" s="26"/>
      <c r="BF176" s="65">
        <f t="shared" si="135"/>
        <v>0</v>
      </c>
      <c r="BG176" s="65">
        <f t="shared" si="136"/>
        <v>0</v>
      </c>
      <c r="BH176" s="65">
        <f t="shared" si="137"/>
        <v>0</v>
      </c>
      <c r="BI176" s="65">
        <f t="shared" si="138"/>
        <v>0</v>
      </c>
      <c r="BJ176" s="65">
        <f t="shared" si="139"/>
        <v>0</v>
      </c>
      <c r="BK176" s="65">
        <f t="shared" si="140"/>
        <v>0</v>
      </c>
      <c r="BL176" s="65">
        <f t="shared" si="141"/>
        <v>0</v>
      </c>
      <c r="BM176" s="65">
        <f t="shared" si="142"/>
        <v>0</v>
      </c>
      <c r="BN176" s="26">
        <f t="shared" si="131"/>
        <v>0</v>
      </c>
      <c r="BO176" s="56"/>
      <c r="BP176" s="26">
        <f t="shared" si="143"/>
        <v>0</v>
      </c>
      <c r="BQ176" s="26">
        <f t="shared" si="144"/>
        <v>0</v>
      </c>
      <c r="BR176" s="26">
        <f t="shared" si="145"/>
        <v>0</v>
      </c>
      <c r="BS176" s="26">
        <f t="shared" si="146"/>
        <v>0</v>
      </c>
      <c r="BT176" s="26">
        <f t="shared" si="147"/>
        <v>0</v>
      </c>
      <c r="BU176" s="26">
        <f t="shared" si="148"/>
        <v>0</v>
      </c>
      <c r="BV176" s="26">
        <f t="shared" si="149"/>
        <v>0</v>
      </c>
      <c r="BW176" s="26">
        <f t="shared" si="134"/>
        <v>0</v>
      </c>
      <c r="BX176" s="26">
        <f t="shared" si="132"/>
        <v>0</v>
      </c>
      <c r="BY176" s="26"/>
      <c r="BZ176" s="27">
        <f t="shared" si="166"/>
      </c>
      <c r="CA176" s="26"/>
      <c r="CB176" s="28">
        <f t="shared" si="150"/>
        <v>0</v>
      </c>
      <c r="CC176" s="26">
        <f t="shared" si="151"/>
        <v>0</v>
      </c>
      <c r="CD176" s="26">
        <f t="shared" si="152"/>
        <v>0</v>
      </c>
      <c r="CE176" s="26">
        <f t="shared" si="153"/>
        <v>0</v>
      </c>
      <c r="CF176" s="26">
        <f t="shared" si="154"/>
        <v>0</v>
      </c>
      <c r="CG176" s="26"/>
      <c r="CH176" s="133">
        <f t="shared" si="155"/>
        <v>0</v>
      </c>
      <c r="CI176" s="133">
        <f t="shared" si="156"/>
        <v>0</v>
      </c>
      <c r="CJ176" s="133">
        <f t="shared" si="157"/>
        <v>0</v>
      </c>
      <c r="CK176" s="133">
        <f t="shared" si="158"/>
        <v>0</v>
      </c>
      <c r="CL176" s="133">
        <f t="shared" si="159"/>
        <v>0</v>
      </c>
      <c r="CM176" s="133">
        <f t="shared" si="160"/>
        <v>0</v>
      </c>
      <c r="CN176" s="133">
        <f t="shared" si="161"/>
        <v>0</v>
      </c>
      <c r="CO176" s="133">
        <f t="shared" si="133"/>
        <v>0</v>
      </c>
      <c r="CP176" s="26"/>
      <c r="CQ176" s="26"/>
      <c r="CR176" s="26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9"/>
      <c r="DI176" s="45"/>
      <c r="DJ176" s="45"/>
      <c r="DK176" s="45"/>
      <c r="DL176" s="45"/>
      <c r="DM176" s="45"/>
      <c r="DN176" s="45"/>
      <c r="DO176" s="12"/>
      <c r="DP176" s="12"/>
      <c r="DQ176" s="12"/>
      <c r="DR176" s="12"/>
      <c r="DS176" s="12"/>
      <c r="DT176" s="12"/>
    </row>
    <row r="177" spans="1:124" ht="15.75">
      <c r="A177" s="135"/>
      <c r="B177" s="135"/>
      <c r="C177" s="218"/>
      <c r="D177" s="218"/>
      <c r="E177" s="136"/>
      <c r="F177" s="137"/>
      <c r="G177" s="137"/>
      <c r="H177" s="138"/>
      <c r="I177" s="139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1"/>
      <c r="U177" s="142"/>
      <c r="V177" s="142"/>
      <c r="W177" s="142"/>
      <c r="X177" s="142"/>
      <c r="Y177" s="142"/>
      <c r="Z177" s="142"/>
      <c r="AA177" s="142"/>
      <c r="AB177" s="142"/>
      <c r="AC177" s="146"/>
      <c r="AD177" s="144"/>
      <c r="AE177" s="144"/>
      <c r="AF177" s="144"/>
      <c r="AG177" s="144"/>
      <c r="AH177" s="145"/>
      <c r="AI177" s="147"/>
      <c r="AJ177" s="148"/>
      <c r="AK177" s="149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"/>
      <c r="AX177" s="65">
        <f t="shared" si="162"/>
        <v>0</v>
      </c>
      <c r="AY177" s="133">
        <f t="shared" si="163"/>
        <v>0</v>
      </c>
      <c r="AZ177" s="247">
        <f t="shared" si="129"/>
        <v>0</v>
      </c>
      <c r="BA177" s="36"/>
      <c r="BB177" s="65">
        <f t="shared" si="164"/>
        <v>0</v>
      </c>
      <c r="BC177" s="133">
        <f t="shared" si="165"/>
        <v>0</v>
      </c>
      <c r="BD177" s="247">
        <f t="shared" si="130"/>
        <v>0</v>
      </c>
      <c r="BE177" s="26"/>
      <c r="BF177" s="65">
        <f t="shared" si="135"/>
        <v>0</v>
      </c>
      <c r="BG177" s="65">
        <f t="shared" si="136"/>
        <v>0</v>
      </c>
      <c r="BH177" s="65">
        <f t="shared" si="137"/>
        <v>0</v>
      </c>
      <c r="BI177" s="65">
        <f t="shared" si="138"/>
        <v>0</v>
      </c>
      <c r="BJ177" s="65">
        <f t="shared" si="139"/>
        <v>0</v>
      </c>
      <c r="BK177" s="65">
        <f t="shared" si="140"/>
        <v>0</v>
      </c>
      <c r="BL177" s="65">
        <f t="shared" si="141"/>
        <v>0</v>
      </c>
      <c r="BM177" s="65">
        <f t="shared" si="142"/>
        <v>0</v>
      </c>
      <c r="BN177" s="26">
        <f t="shared" si="131"/>
        <v>0</v>
      </c>
      <c r="BO177" s="56"/>
      <c r="BP177" s="26">
        <f t="shared" si="143"/>
        <v>0</v>
      </c>
      <c r="BQ177" s="26">
        <f t="shared" si="144"/>
        <v>0</v>
      </c>
      <c r="BR177" s="26">
        <f t="shared" si="145"/>
        <v>0</v>
      </c>
      <c r="BS177" s="26">
        <f t="shared" si="146"/>
        <v>0</v>
      </c>
      <c r="BT177" s="26">
        <f t="shared" si="147"/>
        <v>0</v>
      </c>
      <c r="BU177" s="26">
        <f t="shared" si="148"/>
        <v>0</v>
      </c>
      <c r="BV177" s="26">
        <f t="shared" si="149"/>
        <v>0</v>
      </c>
      <c r="BW177" s="26">
        <f t="shared" si="134"/>
        <v>0</v>
      </c>
      <c r="BX177" s="26">
        <f t="shared" si="132"/>
        <v>0</v>
      </c>
      <c r="BY177" s="26"/>
      <c r="BZ177" s="27">
        <f t="shared" si="166"/>
      </c>
      <c r="CA177" s="26"/>
      <c r="CB177" s="28">
        <f t="shared" si="150"/>
        <v>0</v>
      </c>
      <c r="CC177" s="26">
        <f t="shared" si="151"/>
        <v>0</v>
      </c>
      <c r="CD177" s="26">
        <f t="shared" si="152"/>
        <v>0</v>
      </c>
      <c r="CE177" s="26">
        <f t="shared" si="153"/>
        <v>0</v>
      </c>
      <c r="CF177" s="26">
        <f t="shared" si="154"/>
        <v>0</v>
      </c>
      <c r="CG177" s="26"/>
      <c r="CH177" s="133">
        <f t="shared" si="155"/>
        <v>0</v>
      </c>
      <c r="CI177" s="133">
        <f t="shared" si="156"/>
        <v>0</v>
      </c>
      <c r="CJ177" s="133">
        <f t="shared" si="157"/>
        <v>0</v>
      </c>
      <c r="CK177" s="133">
        <f t="shared" si="158"/>
        <v>0</v>
      </c>
      <c r="CL177" s="133">
        <f t="shared" si="159"/>
        <v>0</v>
      </c>
      <c r="CM177" s="133">
        <f t="shared" si="160"/>
        <v>0</v>
      </c>
      <c r="CN177" s="133">
        <f t="shared" si="161"/>
        <v>0</v>
      </c>
      <c r="CO177" s="133">
        <f t="shared" si="133"/>
        <v>0</v>
      </c>
      <c r="CP177" s="26"/>
      <c r="CQ177" s="26"/>
      <c r="CR177" s="26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9"/>
      <c r="DI177" s="45"/>
      <c r="DJ177" s="45"/>
      <c r="DK177" s="45"/>
      <c r="DL177" s="45"/>
      <c r="DM177" s="45"/>
      <c r="DN177" s="45"/>
      <c r="DO177" s="12"/>
      <c r="DP177" s="12"/>
      <c r="DQ177" s="12"/>
      <c r="DR177" s="12"/>
      <c r="DS177" s="12"/>
      <c r="DT177" s="12"/>
    </row>
    <row r="178" spans="1:124" ht="15.75">
      <c r="A178" s="135"/>
      <c r="B178" s="135"/>
      <c r="C178" s="218"/>
      <c r="D178" s="218"/>
      <c r="E178" s="136"/>
      <c r="F178" s="137"/>
      <c r="G178" s="137"/>
      <c r="H178" s="138"/>
      <c r="I178" s="139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1"/>
      <c r="U178" s="142"/>
      <c r="V178" s="142"/>
      <c r="W178" s="142"/>
      <c r="X178" s="142"/>
      <c r="Y178" s="142"/>
      <c r="Z178" s="142"/>
      <c r="AA178" s="142"/>
      <c r="AB178" s="142"/>
      <c r="AC178" s="146"/>
      <c r="AD178" s="144"/>
      <c r="AE178" s="144"/>
      <c r="AF178" s="144"/>
      <c r="AG178" s="144"/>
      <c r="AH178" s="145"/>
      <c r="AI178" s="147"/>
      <c r="AJ178" s="148"/>
      <c r="AK178" s="149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"/>
      <c r="AX178" s="65">
        <f t="shared" si="162"/>
        <v>0</v>
      </c>
      <c r="AY178" s="133">
        <f t="shared" si="163"/>
        <v>0</v>
      </c>
      <c r="AZ178" s="247">
        <f t="shared" si="129"/>
        <v>0</v>
      </c>
      <c r="BA178" s="36"/>
      <c r="BB178" s="65">
        <f t="shared" si="164"/>
        <v>0</v>
      </c>
      <c r="BC178" s="133">
        <f t="shared" si="165"/>
        <v>0</v>
      </c>
      <c r="BD178" s="247">
        <f t="shared" si="130"/>
        <v>0</v>
      </c>
      <c r="BE178" s="26"/>
      <c r="BF178" s="65">
        <f t="shared" si="135"/>
        <v>0</v>
      </c>
      <c r="BG178" s="65">
        <f t="shared" si="136"/>
        <v>0</v>
      </c>
      <c r="BH178" s="65">
        <f t="shared" si="137"/>
        <v>0</v>
      </c>
      <c r="BI178" s="65">
        <f t="shared" si="138"/>
        <v>0</v>
      </c>
      <c r="BJ178" s="65">
        <f t="shared" si="139"/>
        <v>0</v>
      </c>
      <c r="BK178" s="65">
        <f t="shared" si="140"/>
        <v>0</v>
      </c>
      <c r="BL178" s="65">
        <f t="shared" si="141"/>
        <v>0</v>
      </c>
      <c r="BM178" s="65">
        <f t="shared" si="142"/>
        <v>0</v>
      </c>
      <c r="BN178" s="26">
        <f t="shared" si="131"/>
        <v>0</v>
      </c>
      <c r="BO178" s="56"/>
      <c r="BP178" s="26">
        <f t="shared" si="143"/>
        <v>0</v>
      </c>
      <c r="BQ178" s="26">
        <f t="shared" si="144"/>
        <v>0</v>
      </c>
      <c r="BR178" s="26">
        <f t="shared" si="145"/>
        <v>0</v>
      </c>
      <c r="BS178" s="26">
        <f t="shared" si="146"/>
        <v>0</v>
      </c>
      <c r="BT178" s="26">
        <f t="shared" si="147"/>
        <v>0</v>
      </c>
      <c r="BU178" s="26">
        <f t="shared" si="148"/>
        <v>0</v>
      </c>
      <c r="BV178" s="26">
        <f t="shared" si="149"/>
        <v>0</v>
      </c>
      <c r="BW178" s="26">
        <f t="shared" si="134"/>
        <v>0</v>
      </c>
      <c r="BX178" s="26">
        <f t="shared" si="132"/>
        <v>0</v>
      </c>
      <c r="BY178" s="26"/>
      <c r="BZ178" s="27">
        <f t="shared" si="166"/>
      </c>
      <c r="CA178" s="26"/>
      <c r="CB178" s="28">
        <f t="shared" si="150"/>
        <v>0</v>
      </c>
      <c r="CC178" s="26">
        <f t="shared" si="151"/>
        <v>0</v>
      </c>
      <c r="CD178" s="26">
        <f t="shared" si="152"/>
        <v>0</v>
      </c>
      <c r="CE178" s="26">
        <f t="shared" si="153"/>
        <v>0</v>
      </c>
      <c r="CF178" s="26">
        <f t="shared" si="154"/>
        <v>0</v>
      </c>
      <c r="CG178" s="26"/>
      <c r="CH178" s="133">
        <f t="shared" si="155"/>
        <v>0</v>
      </c>
      <c r="CI178" s="133">
        <f t="shared" si="156"/>
        <v>0</v>
      </c>
      <c r="CJ178" s="133">
        <f t="shared" si="157"/>
        <v>0</v>
      </c>
      <c r="CK178" s="133">
        <f t="shared" si="158"/>
        <v>0</v>
      </c>
      <c r="CL178" s="133">
        <f t="shared" si="159"/>
        <v>0</v>
      </c>
      <c r="CM178" s="133">
        <f t="shared" si="160"/>
        <v>0</v>
      </c>
      <c r="CN178" s="133">
        <f t="shared" si="161"/>
        <v>0</v>
      </c>
      <c r="CO178" s="133">
        <f t="shared" si="133"/>
        <v>0</v>
      </c>
      <c r="CP178" s="26"/>
      <c r="CQ178" s="26"/>
      <c r="CR178" s="26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9"/>
      <c r="DI178" s="45"/>
      <c r="DJ178" s="45"/>
      <c r="DK178" s="45"/>
      <c r="DL178" s="45"/>
      <c r="DM178" s="45"/>
      <c r="DN178" s="45"/>
      <c r="DO178" s="12"/>
      <c r="DP178" s="12"/>
      <c r="DQ178" s="12"/>
      <c r="DR178" s="12"/>
      <c r="DS178" s="12"/>
      <c r="DT178" s="12"/>
    </row>
    <row r="179" spans="1:124" ht="15.75">
      <c r="A179" s="135"/>
      <c r="B179" s="135"/>
      <c r="C179" s="218"/>
      <c r="D179" s="218"/>
      <c r="E179" s="136"/>
      <c r="F179" s="137"/>
      <c r="G179" s="137"/>
      <c r="H179" s="138"/>
      <c r="I179" s="139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1"/>
      <c r="U179" s="142"/>
      <c r="V179" s="142"/>
      <c r="W179" s="142"/>
      <c r="X179" s="142"/>
      <c r="Y179" s="142"/>
      <c r="Z179" s="142"/>
      <c r="AA179" s="142"/>
      <c r="AB179" s="142"/>
      <c r="AC179" s="146"/>
      <c r="AD179" s="144"/>
      <c r="AE179" s="144"/>
      <c r="AF179" s="144"/>
      <c r="AG179" s="144"/>
      <c r="AH179" s="145"/>
      <c r="AI179" s="147"/>
      <c r="AJ179" s="148"/>
      <c r="AK179" s="149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"/>
      <c r="AX179" s="65">
        <f t="shared" si="162"/>
        <v>0</v>
      </c>
      <c r="AY179" s="133">
        <f t="shared" si="163"/>
        <v>0</v>
      </c>
      <c r="AZ179" s="247">
        <f t="shared" si="129"/>
        <v>0</v>
      </c>
      <c r="BA179" s="36"/>
      <c r="BB179" s="65">
        <f t="shared" si="164"/>
        <v>0</v>
      </c>
      <c r="BC179" s="133">
        <f t="shared" si="165"/>
        <v>0</v>
      </c>
      <c r="BD179" s="247">
        <f t="shared" si="130"/>
        <v>0</v>
      </c>
      <c r="BE179" s="26"/>
      <c r="BF179" s="65">
        <f t="shared" si="135"/>
        <v>0</v>
      </c>
      <c r="BG179" s="65">
        <f t="shared" si="136"/>
        <v>0</v>
      </c>
      <c r="BH179" s="65">
        <f t="shared" si="137"/>
        <v>0</v>
      </c>
      <c r="BI179" s="65">
        <f t="shared" si="138"/>
        <v>0</v>
      </c>
      <c r="BJ179" s="65">
        <f t="shared" si="139"/>
        <v>0</v>
      </c>
      <c r="BK179" s="65">
        <f t="shared" si="140"/>
        <v>0</v>
      </c>
      <c r="BL179" s="65">
        <f t="shared" si="141"/>
        <v>0</v>
      </c>
      <c r="BM179" s="65">
        <f t="shared" si="142"/>
        <v>0</v>
      </c>
      <c r="BN179" s="26">
        <f t="shared" si="131"/>
        <v>0</v>
      </c>
      <c r="BO179" s="56"/>
      <c r="BP179" s="26">
        <f t="shared" si="143"/>
        <v>0</v>
      </c>
      <c r="BQ179" s="26">
        <f t="shared" si="144"/>
        <v>0</v>
      </c>
      <c r="BR179" s="26">
        <f t="shared" si="145"/>
        <v>0</v>
      </c>
      <c r="BS179" s="26">
        <f t="shared" si="146"/>
        <v>0</v>
      </c>
      <c r="BT179" s="26">
        <f t="shared" si="147"/>
        <v>0</v>
      </c>
      <c r="BU179" s="26">
        <f t="shared" si="148"/>
        <v>0</v>
      </c>
      <c r="BV179" s="26">
        <f t="shared" si="149"/>
        <v>0</v>
      </c>
      <c r="BW179" s="26">
        <f t="shared" si="134"/>
        <v>0</v>
      </c>
      <c r="BX179" s="26">
        <f t="shared" si="132"/>
        <v>0</v>
      </c>
      <c r="BY179" s="26"/>
      <c r="BZ179" s="27">
        <f t="shared" si="166"/>
      </c>
      <c r="CA179" s="26"/>
      <c r="CB179" s="28">
        <f t="shared" si="150"/>
        <v>0</v>
      </c>
      <c r="CC179" s="26">
        <f t="shared" si="151"/>
        <v>0</v>
      </c>
      <c r="CD179" s="26">
        <f t="shared" si="152"/>
        <v>0</v>
      </c>
      <c r="CE179" s="26">
        <f t="shared" si="153"/>
        <v>0</v>
      </c>
      <c r="CF179" s="26">
        <f t="shared" si="154"/>
        <v>0</v>
      </c>
      <c r="CG179" s="26"/>
      <c r="CH179" s="133">
        <f t="shared" si="155"/>
        <v>0</v>
      </c>
      <c r="CI179" s="133">
        <f t="shared" si="156"/>
        <v>0</v>
      </c>
      <c r="CJ179" s="133">
        <f t="shared" si="157"/>
        <v>0</v>
      </c>
      <c r="CK179" s="133">
        <f t="shared" si="158"/>
        <v>0</v>
      </c>
      <c r="CL179" s="133">
        <f t="shared" si="159"/>
        <v>0</v>
      </c>
      <c r="CM179" s="133">
        <f t="shared" si="160"/>
        <v>0</v>
      </c>
      <c r="CN179" s="133">
        <f t="shared" si="161"/>
        <v>0</v>
      </c>
      <c r="CO179" s="133">
        <f t="shared" si="133"/>
        <v>0</v>
      </c>
      <c r="CP179" s="26"/>
      <c r="CQ179" s="26"/>
      <c r="CR179" s="26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9"/>
      <c r="DI179" s="45"/>
      <c r="DJ179" s="45"/>
      <c r="DK179" s="45"/>
      <c r="DL179" s="45"/>
      <c r="DM179" s="45"/>
      <c r="DN179" s="45"/>
      <c r="DO179" s="12"/>
      <c r="DP179" s="12"/>
      <c r="DQ179" s="12"/>
      <c r="DR179" s="12"/>
      <c r="DS179" s="12"/>
      <c r="DT179" s="12"/>
    </row>
    <row r="180" spans="1:124" ht="15.75">
      <c r="A180" s="135"/>
      <c r="B180" s="135"/>
      <c r="C180" s="218"/>
      <c r="D180" s="218"/>
      <c r="E180" s="136"/>
      <c r="F180" s="137"/>
      <c r="G180" s="137"/>
      <c r="H180" s="138"/>
      <c r="I180" s="139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1"/>
      <c r="U180" s="142"/>
      <c r="V180" s="142"/>
      <c r="W180" s="142"/>
      <c r="X180" s="142"/>
      <c r="Y180" s="142"/>
      <c r="Z180" s="142"/>
      <c r="AA180" s="142"/>
      <c r="AB180" s="142"/>
      <c r="AC180" s="146"/>
      <c r="AD180" s="144"/>
      <c r="AE180" s="144"/>
      <c r="AF180" s="144"/>
      <c r="AG180" s="144"/>
      <c r="AH180" s="145"/>
      <c r="AI180" s="147"/>
      <c r="AJ180" s="148"/>
      <c r="AK180" s="149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"/>
      <c r="AX180" s="65">
        <f t="shared" si="162"/>
        <v>0</v>
      </c>
      <c r="AY180" s="133">
        <f t="shared" si="163"/>
        <v>0</v>
      </c>
      <c r="AZ180" s="247">
        <f t="shared" si="129"/>
        <v>0</v>
      </c>
      <c r="BA180" s="36"/>
      <c r="BB180" s="65">
        <f t="shared" si="164"/>
        <v>0</v>
      </c>
      <c r="BC180" s="133">
        <f t="shared" si="165"/>
        <v>0</v>
      </c>
      <c r="BD180" s="247">
        <f t="shared" si="130"/>
        <v>0</v>
      </c>
      <c r="BE180" s="26"/>
      <c r="BF180" s="65">
        <f t="shared" si="135"/>
        <v>0</v>
      </c>
      <c r="BG180" s="65">
        <f t="shared" si="136"/>
        <v>0</v>
      </c>
      <c r="BH180" s="65">
        <f t="shared" si="137"/>
        <v>0</v>
      </c>
      <c r="BI180" s="65">
        <f t="shared" si="138"/>
        <v>0</v>
      </c>
      <c r="BJ180" s="65">
        <f t="shared" si="139"/>
        <v>0</v>
      </c>
      <c r="BK180" s="65">
        <f t="shared" si="140"/>
        <v>0</v>
      </c>
      <c r="BL180" s="65">
        <f t="shared" si="141"/>
        <v>0</v>
      </c>
      <c r="BM180" s="65">
        <f t="shared" si="142"/>
        <v>0</v>
      </c>
      <c r="BN180" s="26">
        <f t="shared" si="131"/>
        <v>0</v>
      </c>
      <c r="BO180" s="56"/>
      <c r="BP180" s="26">
        <f t="shared" si="143"/>
        <v>0</v>
      </c>
      <c r="BQ180" s="26">
        <f t="shared" si="144"/>
        <v>0</v>
      </c>
      <c r="BR180" s="26">
        <f t="shared" si="145"/>
        <v>0</v>
      </c>
      <c r="BS180" s="26">
        <f t="shared" si="146"/>
        <v>0</v>
      </c>
      <c r="BT180" s="26">
        <f t="shared" si="147"/>
        <v>0</v>
      </c>
      <c r="BU180" s="26">
        <f t="shared" si="148"/>
        <v>0</v>
      </c>
      <c r="BV180" s="26">
        <f t="shared" si="149"/>
        <v>0</v>
      </c>
      <c r="BW180" s="26">
        <f t="shared" si="134"/>
        <v>0</v>
      </c>
      <c r="BX180" s="26">
        <f t="shared" si="132"/>
        <v>0</v>
      </c>
      <c r="BY180" s="26"/>
      <c r="BZ180" s="27">
        <f t="shared" si="166"/>
      </c>
      <c r="CA180" s="26"/>
      <c r="CB180" s="28">
        <f t="shared" si="150"/>
        <v>0</v>
      </c>
      <c r="CC180" s="26">
        <f t="shared" si="151"/>
        <v>0</v>
      </c>
      <c r="CD180" s="26">
        <f t="shared" si="152"/>
        <v>0</v>
      </c>
      <c r="CE180" s="26">
        <f t="shared" si="153"/>
        <v>0</v>
      </c>
      <c r="CF180" s="26">
        <f t="shared" si="154"/>
        <v>0</v>
      </c>
      <c r="CG180" s="26"/>
      <c r="CH180" s="133">
        <f t="shared" si="155"/>
        <v>0</v>
      </c>
      <c r="CI180" s="133">
        <f t="shared" si="156"/>
        <v>0</v>
      </c>
      <c r="CJ180" s="133">
        <f t="shared" si="157"/>
        <v>0</v>
      </c>
      <c r="CK180" s="133">
        <f t="shared" si="158"/>
        <v>0</v>
      </c>
      <c r="CL180" s="133">
        <f t="shared" si="159"/>
        <v>0</v>
      </c>
      <c r="CM180" s="133">
        <f t="shared" si="160"/>
        <v>0</v>
      </c>
      <c r="CN180" s="133">
        <f t="shared" si="161"/>
        <v>0</v>
      </c>
      <c r="CO180" s="133">
        <f t="shared" si="133"/>
        <v>0</v>
      </c>
      <c r="CP180" s="26"/>
      <c r="CQ180" s="26"/>
      <c r="CR180" s="26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9"/>
      <c r="DI180" s="45"/>
      <c r="DJ180" s="45"/>
      <c r="DK180" s="45"/>
      <c r="DL180" s="45"/>
      <c r="DM180" s="45"/>
      <c r="DN180" s="45"/>
      <c r="DO180" s="12"/>
      <c r="DP180" s="12"/>
      <c r="DQ180" s="12"/>
      <c r="DR180" s="12"/>
      <c r="DS180" s="12"/>
      <c r="DT180" s="12"/>
    </row>
    <row r="181" spans="1:124" ht="15.75">
      <c r="A181" s="135"/>
      <c r="B181" s="135"/>
      <c r="C181" s="218"/>
      <c r="D181" s="218"/>
      <c r="E181" s="136"/>
      <c r="F181" s="137"/>
      <c r="G181" s="137"/>
      <c r="H181" s="138"/>
      <c r="I181" s="139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1"/>
      <c r="U181" s="142"/>
      <c r="V181" s="142"/>
      <c r="W181" s="142"/>
      <c r="X181" s="142"/>
      <c r="Y181" s="142"/>
      <c r="Z181" s="142"/>
      <c r="AA181" s="142"/>
      <c r="AB181" s="142"/>
      <c r="AC181" s="146"/>
      <c r="AD181" s="144"/>
      <c r="AE181" s="144"/>
      <c r="AF181" s="144"/>
      <c r="AG181" s="144"/>
      <c r="AH181" s="145"/>
      <c r="AI181" s="147"/>
      <c r="AJ181" s="148"/>
      <c r="AK181" s="149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"/>
      <c r="AX181" s="65">
        <f t="shared" si="162"/>
        <v>0</v>
      </c>
      <c r="AY181" s="133">
        <f t="shared" si="163"/>
        <v>0</v>
      </c>
      <c r="AZ181" s="247">
        <f t="shared" si="129"/>
        <v>0</v>
      </c>
      <c r="BA181" s="36"/>
      <c r="BB181" s="65">
        <f t="shared" si="164"/>
        <v>0</v>
      </c>
      <c r="BC181" s="133">
        <f t="shared" si="165"/>
        <v>0</v>
      </c>
      <c r="BD181" s="247">
        <f t="shared" si="130"/>
        <v>0</v>
      </c>
      <c r="BE181" s="26"/>
      <c r="BF181" s="65">
        <f t="shared" si="135"/>
        <v>0</v>
      </c>
      <c r="BG181" s="65">
        <f t="shared" si="136"/>
        <v>0</v>
      </c>
      <c r="BH181" s="65">
        <f t="shared" si="137"/>
        <v>0</v>
      </c>
      <c r="BI181" s="65">
        <f t="shared" si="138"/>
        <v>0</v>
      </c>
      <c r="BJ181" s="65">
        <f t="shared" si="139"/>
        <v>0</v>
      </c>
      <c r="BK181" s="65">
        <f t="shared" si="140"/>
        <v>0</v>
      </c>
      <c r="BL181" s="65">
        <f t="shared" si="141"/>
        <v>0</v>
      </c>
      <c r="BM181" s="65">
        <f t="shared" si="142"/>
        <v>0</v>
      </c>
      <c r="BN181" s="26">
        <f t="shared" si="131"/>
        <v>0</v>
      </c>
      <c r="BO181" s="56"/>
      <c r="BP181" s="26">
        <f t="shared" si="143"/>
        <v>0</v>
      </c>
      <c r="BQ181" s="26">
        <f t="shared" si="144"/>
        <v>0</v>
      </c>
      <c r="BR181" s="26">
        <f t="shared" si="145"/>
        <v>0</v>
      </c>
      <c r="BS181" s="26">
        <f t="shared" si="146"/>
        <v>0</v>
      </c>
      <c r="BT181" s="26">
        <f t="shared" si="147"/>
        <v>0</v>
      </c>
      <c r="BU181" s="26">
        <f t="shared" si="148"/>
        <v>0</v>
      </c>
      <c r="BV181" s="26">
        <f t="shared" si="149"/>
        <v>0</v>
      </c>
      <c r="BW181" s="26">
        <f t="shared" si="134"/>
        <v>0</v>
      </c>
      <c r="BX181" s="26">
        <f t="shared" si="132"/>
        <v>0</v>
      </c>
      <c r="BY181" s="26"/>
      <c r="BZ181" s="27">
        <f t="shared" si="166"/>
      </c>
      <c r="CA181" s="26"/>
      <c r="CB181" s="28">
        <f t="shared" si="150"/>
        <v>0</v>
      </c>
      <c r="CC181" s="26">
        <f t="shared" si="151"/>
        <v>0</v>
      </c>
      <c r="CD181" s="26">
        <f t="shared" si="152"/>
        <v>0</v>
      </c>
      <c r="CE181" s="26">
        <f t="shared" si="153"/>
        <v>0</v>
      </c>
      <c r="CF181" s="26">
        <f t="shared" si="154"/>
        <v>0</v>
      </c>
      <c r="CG181" s="26"/>
      <c r="CH181" s="133">
        <f t="shared" si="155"/>
        <v>0</v>
      </c>
      <c r="CI181" s="133">
        <f t="shared" si="156"/>
        <v>0</v>
      </c>
      <c r="CJ181" s="133">
        <f t="shared" si="157"/>
        <v>0</v>
      </c>
      <c r="CK181" s="133">
        <f t="shared" si="158"/>
        <v>0</v>
      </c>
      <c r="CL181" s="133">
        <f t="shared" si="159"/>
        <v>0</v>
      </c>
      <c r="CM181" s="133">
        <f t="shared" si="160"/>
        <v>0</v>
      </c>
      <c r="CN181" s="133">
        <f t="shared" si="161"/>
        <v>0</v>
      </c>
      <c r="CO181" s="133">
        <f t="shared" si="133"/>
        <v>0</v>
      </c>
      <c r="CP181" s="26"/>
      <c r="CQ181" s="26"/>
      <c r="CR181" s="26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9"/>
      <c r="DI181" s="45"/>
      <c r="DJ181" s="45"/>
      <c r="DK181" s="45"/>
      <c r="DL181" s="45"/>
      <c r="DM181" s="45"/>
      <c r="DN181" s="45"/>
      <c r="DO181" s="12"/>
      <c r="DP181" s="12"/>
      <c r="DQ181" s="12"/>
      <c r="DR181" s="12"/>
      <c r="DS181" s="12"/>
      <c r="DT181" s="12"/>
    </row>
    <row r="182" spans="1:124" ht="15.75">
      <c r="A182" s="135"/>
      <c r="B182" s="135"/>
      <c r="C182" s="218"/>
      <c r="D182" s="218"/>
      <c r="E182" s="136"/>
      <c r="F182" s="137"/>
      <c r="G182" s="137"/>
      <c r="H182" s="138"/>
      <c r="I182" s="139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1"/>
      <c r="U182" s="142"/>
      <c r="V182" s="142"/>
      <c r="W182" s="142"/>
      <c r="X182" s="142"/>
      <c r="Y182" s="142"/>
      <c r="Z182" s="142"/>
      <c r="AA182" s="142"/>
      <c r="AB182" s="142"/>
      <c r="AC182" s="146"/>
      <c r="AD182" s="144"/>
      <c r="AE182" s="144"/>
      <c r="AF182" s="144"/>
      <c r="AG182" s="144"/>
      <c r="AH182" s="145"/>
      <c r="AI182" s="147"/>
      <c r="AJ182" s="148"/>
      <c r="AK182" s="149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"/>
      <c r="AX182" s="65">
        <f t="shared" si="162"/>
        <v>0</v>
      </c>
      <c r="AY182" s="133">
        <f t="shared" si="163"/>
        <v>0</v>
      </c>
      <c r="AZ182" s="247">
        <f t="shared" si="129"/>
        <v>0</v>
      </c>
      <c r="BA182" s="36"/>
      <c r="BB182" s="65">
        <f t="shared" si="164"/>
        <v>0</v>
      </c>
      <c r="BC182" s="133">
        <f t="shared" si="165"/>
        <v>0</v>
      </c>
      <c r="BD182" s="247">
        <f t="shared" si="130"/>
        <v>0</v>
      </c>
      <c r="BE182" s="26"/>
      <c r="BF182" s="65">
        <f t="shared" si="135"/>
        <v>0</v>
      </c>
      <c r="BG182" s="65">
        <f t="shared" si="136"/>
        <v>0</v>
      </c>
      <c r="BH182" s="65">
        <f t="shared" si="137"/>
        <v>0</v>
      </c>
      <c r="BI182" s="65">
        <f t="shared" si="138"/>
        <v>0</v>
      </c>
      <c r="BJ182" s="65">
        <f t="shared" si="139"/>
        <v>0</v>
      </c>
      <c r="BK182" s="65">
        <f t="shared" si="140"/>
        <v>0</v>
      </c>
      <c r="BL182" s="65">
        <f t="shared" si="141"/>
        <v>0</v>
      </c>
      <c r="BM182" s="65">
        <f t="shared" si="142"/>
        <v>0</v>
      </c>
      <c r="BN182" s="26">
        <f t="shared" si="131"/>
        <v>0</v>
      </c>
      <c r="BO182" s="56"/>
      <c r="BP182" s="26">
        <f t="shared" si="143"/>
        <v>0</v>
      </c>
      <c r="BQ182" s="26">
        <f t="shared" si="144"/>
        <v>0</v>
      </c>
      <c r="BR182" s="26">
        <f t="shared" si="145"/>
        <v>0</v>
      </c>
      <c r="BS182" s="26">
        <f t="shared" si="146"/>
        <v>0</v>
      </c>
      <c r="BT182" s="26">
        <f t="shared" si="147"/>
        <v>0</v>
      </c>
      <c r="BU182" s="26">
        <f t="shared" si="148"/>
        <v>0</v>
      </c>
      <c r="BV182" s="26">
        <f t="shared" si="149"/>
        <v>0</v>
      </c>
      <c r="BW182" s="26">
        <f t="shared" si="134"/>
        <v>0</v>
      </c>
      <c r="BX182" s="26">
        <f t="shared" si="132"/>
        <v>0</v>
      </c>
      <c r="BY182" s="26"/>
      <c r="BZ182" s="27">
        <f t="shared" si="166"/>
      </c>
      <c r="CA182" s="26"/>
      <c r="CB182" s="28">
        <f t="shared" si="150"/>
        <v>0</v>
      </c>
      <c r="CC182" s="26">
        <f t="shared" si="151"/>
        <v>0</v>
      </c>
      <c r="CD182" s="26">
        <f t="shared" si="152"/>
        <v>0</v>
      </c>
      <c r="CE182" s="26">
        <f t="shared" si="153"/>
        <v>0</v>
      </c>
      <c r="CF182" s="26">
        <f t="shared" si="154"/>
        <v>0</v>
      </c>
      <c r="CG182" s="26"/>
      <c r="CH182" s="133">
        <f t="shared" si="155"/>
        <v>0</v>
      </c>
      <c r="CI182" s="133">
        <f t="shared" si="156"/>
        <v>0</v>
      </c>
      <c r="CJ182" s="133">
        <f t="shared" si="157"/>
        <v>0</v>
      </c>
      <c r="CK182" s="133">
        <f t="shared" si="158"/>
        <v>0</v>
      </c>
      <c r="CL182" s="133">
        <f t="shared" si="159"/>
        <v>0</v>
      </c>
      <c r="CM182" s="133">
        <f t="shared" si="160"/>
        <v>0</v>
      </c>
      <c r="CN182" s="133">
        <f t="shared" si="161"/>
        <v>0</v>
      </c>
      <c r="CO182" s="133">
        <f t="shared" si="133"/>
        <v>0</v>
      </c>
      <c r="CP182" s="26"/>
      <c r="CQ182" s="26"/>
      <c r="CR182" s="26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9"/>
      <c r="DI182" s="45"/>
      <c r="DJ182" s="45"/>
      <c r="DK182" s="45"/>
      <c r="DL182" s="45"/>
      <c r="DM182" s="45"/>
      <c r="DN182" s="45"/>
      <c r="DO182" s="12"/>
      <c r="DP182" s="12"/>
      <c r="DQ182" s="12"/>
      <c r="DR182" s="12"/>
      <c r="DS182" s="12"/>
      <c r="DT182" s="12"/>
    </row>
    <row r="183" spans="1:124" ht="15.75">
      <c r="A183" s="135"/>
      <c r="B183" s="135"/>
      <c r="C183" s="218"/>
      <c r="D183" s="218"/>
      <c r="E183" s="136"/>
      <c r="F183" s="137"/>
      <c r="G183" s="137"/>
      <c r="H183" s="138"/>
      <c r="I183" s="139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1"/>
      <c r="U183" s="142"/>
      <c r="V183" s="142"/>
      <c r="W183" s="142"/>
      <c r="X183" s="142"/>
      <c r="Y183" s="142"/>
      <c r="Z183" s="142"/>
      <c r="AA183" s="142"/>
      <c r="AB183" s="142"/>
      <c r="AC183" s="146"/>
      <c r="AD183" s="144"/>
      <c r="AE183" s="144"/>
      <c r="AF183" s="144"/>
      <c r="AG183" s="144"/>
      <c r="AH183" s="145"/>
      <c r="AI183" s="147"/>
      <c r="AJ183" s="148"/>
      <c r="AK183" s="149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"/>
      <c r="AX183" s="65">
        <f t="shared" si="162"/>
        <v>0</v>
      </c>
      <c r="AY183" s="133">
        <f t="shared" si="163"/>
        <v>0</v>
      </c>
      <c r="AZ183" s="247">
        <f t="shared" si="129"/>
        <v>0</v>
      </c>
      <c r="BA183" s="36"/>
      <c r="BB183" s="65">
        <f t="shared" si="164"/>
        <v>0</v>
      </c>
      <c r="BC183" s="133">
        <f t="shared" si="165"/>
        <v>0</v>
      </c>
      <c r="BD183" s="247">
        <f t="shared" si="130"/>
        <v>0</v>
      </c>
      <c r="BE183" s="26"/>
      <c r="BF183" s="65">
        <f t="shared" si="135"/>
        <v>0</v>
      </c>
      <c r="BG183" s="65">
        <f t="shared" si="136"/>
        <v>0</v>
      </c>
      <c r="BH183" s="65">
        <f t="shared" si="137"/>
        <v>0</v>
      </c>
      <c r="BI183" s="65">
        <f t="shared" si="138"/>
        <v>0</v>
      </c>
      <c r="BJ183" s="65">
        <f t="shared" si="139"/>
        <v>0</v>
      </c>
      <c r="BK183" s="65">
        <f t="shared" si="140"/>
        <v>0</v>
      </c>
      <c r="BL183" s="65">
        <f t="shared" si="141"/>
        <v>0</v>
      </c>
      <c r="BM183" s="65">
        <f t="shared" si="142"/>
        <v>0</v>
      </c>
      <c r="BN183" s="26">
        <f t="shared" si="131"/>
        <v>0</v>
      </c>
      <c r="BO183" s="56"/>
      <c r="BP183" s="26">
        <f t="shared" si="143"/>
        <v>0</v>
      </c>
      <c r="BQ183" s="26">
        <f t="shared" si="144"/>
        <v>0</v>
      </c>
      <c r="BR183" s="26">
        <f t="shared" si="145"/>
        <v>0</v>
      </c>
      <c r="BS183" s="26">
        <f t="shared" si="146"/>
        <v>0</v>
      </c>
      <c r="BT183" s="26">
        <f t="shared" si="147"/>
        <v>0</v>
      </c>
      <c r="BU183" s="26">
        <f t="shared" si="148"/>
        <v>0</v>
      </c>
      <c r="BV183" s="26">
        <f t="shared" si="149"/>
        <v>0</v>
      </c>
      <c r="BW183" s="26">
        <f t="shared" si="134"/>
        <v>0</v>
      </c>
      <c r="BX183" s="26">
        <f t="shared" si="132"/>
        <v>0</v>
      </c>
      <c r="BY183" s="26"/>
      <c r="BZ183" s="27">
        <f t="shared" si="166"/>
      </c>
      <c r="CA183" s="26"/>
      <c r="CB183" s="28">
        <f t="shared" si="150"/>
        <v>0</v>
      </c>
      <c r="CC183" s="26">
        <f t="shared" si="151"/>
        <v>0</v>
      </c>
      <c r="CD183" s="26">
        <f t="shared" si="152"/>
        <v>0</v>
      </c>
      <c r="CE183" s="26">
        <f t="shared" si="153"/>
        <v>0</v>
      </c>
      <c r="CF183" s="26">
        <f t="shared" si="154"/>
        <v>0</v>
      </c>
      <c r="CG183" s="26"/>
      <c r="CH183" s="133">
        <f t="shared" si="155"/>
        <v>0</v>
      </c>
      <c r="CI183" s="133">
        <f t="shared" si="156"/>
        <v>0</v>
      </c>
      <c r="CJ183" s="133">
        <f t="shared" si="157"/>
        <v>0</v>
      </c>
      <c r="CK183" s="133">
        <f t="shared" si="158"/>
        <v>0</v>
      </c>
      <c r="CL183" s="133">
        <f t="shared" si="159"/>
        <v>0</v>
      </c>
      <c r="CM183" s="133">
        <f t="shared" si="160"/>
        <v>0</v>
      </c>
      <c r="CN183" s="133">
        <f t="shared" si="161"/>
        <v>0</v>
      </c>
      <c r="CO183" s="133">
        <f t="shared" si="133"/>
        <v>0</v>
      </c>
      <c r="CP183" s="26"/>
      <c r="CQ183" s="26"/>
      <c r="CR183" s="26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9"/>
      <c r="DI183" s="45"/>
      <c r="DJ183" s="45"/>
      <c r="DK183" s="45"/>
      <c r="DL183" s="45"/>
      <c r="DM183" s="45"/>
      <c r="DN183" s="45"/>
      <c r="DO183" s="12"/>
      <c r="DP183" s="12"/>
      <c r="DQ183" s="12"/>
      <c r="DR183" s="12"/>
      <c r="DS183" s="12"/>
      <c r="DT183" s="12"/>
    </row>
    <row r="184" spans="1:124" ht="15.75">
      <c r="A184" s="135"/>
      <c r="B184" s="135"/>
      <c r="C184" s="218"/>
      <c r="D184" s="218"/>
      <c r="E184" s="136"/>
      <c r="F184" s="137"/>
      <c r="G184" s="137"/>
      <c r="H184" s="138"/>
      <c r="I184" s="139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1"/>
      <c r="U184" s="142"/>
      <c r="V184" s="142"/>
      <c r="W184" s="142"/>
      <c r="X184" s="142"/>
      <c r="Y184" s="142"/>
      <c r="Z184" s="142"/>
      <c r="AA184" s="142"/>
      <c r="AB184" s="142"/>
      <c r="AC184" s="146"/>
      <c r="AD184" s="144"/>
      <c r="AE184" s="144"/>
      <c r="AF184" s="144"/>
      <c r="AG184" s="144"/>
      <c r="AH184" s="145"/>
      <c r="AI184" s="147"/>
      <c r="AJ184" s="148"/>
      <c r="AK184" s="149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"/>
      <c r="AX184" s="65">
        <f t="shared" si="162"/>
        <v>0</v>
      </c>
      <c r="AY184" s="133">
        <f t="shared" si="163"/>
        <v>0</v>
      </c>
      <c r="AZ184" s="247">
        <f t="shared" si="129"/>
        <v>0</v>
      </c>
      <c r="BA184" s="36"/>
      <c r="BB184" s="65">
        <f t="shared" si="164"/>
        <v>0</v>
      </c>
      <c r="BC184" s="133">
        <f t="shared" si="165"/>
        <v>0</v>
      </c>
      <c r="BD184" s="247">
        <f t="shared" si="130"/>
        <v>0</v>
      </c>
      <c r="BE184" s="26"/>
      <c r="BF184" s="65">
        <f t="shared" si="135"/>
        <v>0</v>
      </c>
      <c r="BG184" s="65">
        <f t="shared" si="136"/>
        <v>0</v>
      </c>
      <c r="BH184" s="65">
        <f t="shared" si="137"/>
        <v>0</v>
      </c>
      <c r="BI184" s="65">
        <f t="shared" si="138"/>
        <v>0</v>
      </c>
      <c r="BJ184" s="65">
        <f t="shared" si="139"/>
        <v>0</v>
      </c>
      <c r="BK184" s="65">
        <f t="shared" si="140"/>
        <v>0</v>
      </c>
      <c r="BL184" s="65">
        <f t="shared" si="141"/>
        <v>0</v>
      </c>
      <c r="BM184" s="65">
        <f t="shared" si="142"/>
        <v>0</v>
      </c>
      <c r="BN184" s="26">
        <f t="shared" si="131"/>
        <v>0</v>
      </c>
      <c r="BO184" s="56"/>
      <c r="BP184" s="26">
        <f t="shared" si="143"/>
        <v>0</v>
      </c>
      <c r="BQ184" s="26">
        <f t="shared" si="144"/>
        <v>0</v>
      </c>
      <c r="BR184" s="26">
        <f t="shared" si="145"/>
        <v>0</v>
      </c>
      <c r="BS184" s="26">
        <f t="shared" si="146"/>
        <v>0</v>
      </c>
      <c r="BT184" s="26">
        <f t="shared" si="147"/>
        <v>0</v>
      </c>
      <c r="BU184" s="26">
        <f t="shared" si="148"/>
        <v>0</v>
      </c>
      <c r="BV184" s="26">
        <f t="shared" si="149"/>
        <v>0</v>
      </c>
      <c r="BW184" s="26">
        <f t="shared" si="134"/>
        <v>0</v>
      </c>
      <c r="BX184" s="26">
        <f t="shared" si="132"/>
        <v>0</v>
      </c>
      <c r="BY184" s="26"/>
      <c r="BZ184" s="27">
        <f t="shared" si="166"/>
      </c>
      <c r="CA184" s="26"/>
      <c r="CB184" s="28">
        <f t="shared" si="150"/>
        <v>0</v>
      </c>
      <c r="CC184" s="26">
        <f t="shared" si="151"/>
        <v>0</v>
      </c>
      <c r="CD184" s="26">
        <f t="shared" si="152"/>
        <v>0</v>
      </c>
      <c r="CE184" s="26">
        <f t="shared" si="153"/>
        <v>0</v>
      </c>
      <c r="CF184" s="26">
        <f t="shared" si="154"/>
        <v>0</v>
      </c>
      <c r="CG184" s="26"/>
      <c r="CH184" s="133">
        <f t="shared" si="155"/>
        <v>0</v>
      </c>
      <c r="CI184" s="133">
        <f t="shared" si="156"/>
        <v>0</v>
      </c>
      <c r="CJ184" s="133">
        <f t="shared" si="157"/>
        <v>0</v>
      </c>
      <c r="CK184" s="133">
        <f t="shared" si="158"/>
        <v>0</v>
      </c>
      <c r="CL184" s="133">
        <f t="shared" si="159"/>
        <v>0</v>
      </c>
      <c r="CM184" s="133">
        <f t="shared" si="160"/>
        <v>0</v>
      </c>
      <c r="CN184" s="133">
        <f t="shared" si="161"/>
        <v>0</v>
      </c>
      <c r="CO184" s="133">
        <f t="shared" si="133"/>
        <v>0</v>
      </c>
      <c r="CP184" s="26"/>
      <c r="CQ184" s="26"/>
      <c r="CR184" s="26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9"/>
      <c r="DI184" s="45"/>
      <c r="DJ184" s="45"/>
      <c r="DK184" s="45"/>
      <c r="DL184" s="45"/>
      <c r="DM184" s="45"/>
      <c r="DN184" s="45"/>
      <c r="DO184" s="12"/>
      <c r="DP184" s="12"/>
      <c r="DQ184" s="12"/>
      <c r="DR184" s="12"/>
      <c r="DS184" s="12"/>
      <c r="DT184" s="12"/>
    </row>
    <row r="185" spans="1:124" ht="15.75">
      <c r="A185" s="135"/>
      <c r="B185" s="135"/>
      <c r="C185" s="218"/>
      <c r="D185" s="218"/>
      <c r="E185" s="136"/>
      <c r="F185" s="137"/>
      <c r="G185" s="137"/>
      <c r="H185" s="138"/>
      <c r="I185" s="139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1"/>
      <c r="U185" s="142"/>
      <c r="V185" s="142"/>
      <c r="W185" s="142"/>
      <c r="X185" s="142"/>
      <c r="Y185" s="142"/>
      <c r="Z185" s="142"/>
      <c r="AA185" s="142"/>
      <c r="AB185" s="142"/>
      <c r="AC185" s="146"/>
      <c r="AD185" s="144"/>
      <c r="AE185" s="144"/>
      <c r="AF185" s="144"/>
      <c r="AG185" s="144"/>
      <c r="AH185" s="145"/>
      <c r="AI185" s="147"/>
      <c r="AJ185" s="148"/>
      <c r="AK185" s="149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"/>
      <c r="AX185" s="65">
        <f t="shared" si="162"/>
        <v>0</v>
      </c>
      <c r="AY185" s="133">
        <f t="shared" si="163"/>
        <v>0</v>
      </c>
      <c r="AZ185" s="247">
        <f t="shared" si="129"/>
        <v>0</v>
      </c>
      <c r="BA185" s="36"/>
      <c r="BB185" s="65">
        <f t="shared" si="164"/>
        <v>0</v>
      </c>
      <c r="BC185" s="133">
        <f t="shared" si="165"/>
        <v>0</v>
      </c>
      <c r="BD185" s="247">
        <f t="shared" si="130"/>
        <v>0</v>
      </c>
      <c r="BE185" s="26"/>
      <c r="BF185" s="65">
        <f t="shared" si="135"/>
        <v>0</v>
      </c>
      <c r="BG185" s="65">
        <f t="shared" si="136"/>
        <v>0</v>
      </c>
      <c r="BH185" s="65">
        <f t="shared" si="137"/>
        <v>0</v>
      </c>
      <c r="BI185" s="65">
        <f t="shared" si="138"/>
        <v>0</v>
      </c>
      <c r="BJ185" s="65">
        <f t="shared" si="139"/>
        <v>0</v>
      </c>
      <c r="BK185" s="65">
        <f t="shared" si="140"/>
        <v>0</v>
      </c>
      <c r="BL185" s="65">
        <f t="shared" si="141"/>
        <v>0</v>
      </c>
      <c r="BM185" s="65">
        <f t="shared" si="142"/>
        <v>0</v>
      </c>
      <c r="BN185" s="26">
        <f t="shared" si="131"/>
        <v>0</v>
      </c>
      <c r="BO185" s="56"/>
      <c r="BP185" s="26">
        <f t="shared" si="143"/>
        <v>0</v>
      </c>
      <c r="BQ185" s="26">
        <f t="shared" si="144"/>
        <v>0</v>
      </c>
      <c r="BR185" s="26">
        <f t="shared" si="145"/>
        <v>0</v>
      </c>
      <c r="BS185" s="26">
        <f t="shared" si="146"/>
        <v>0</v>
      </c>
      <c r="BT185" s="26">
        <f t="shared" si="147"/>
        <v>0</v>
      </c>
      <c r="BU185" s="26">
        <f t="shared" si="148"/>
        <v>0</v>
      </c>
      <c r="BV185" s="26">
        <f t="shared" si="149"/>
        <v>0</v>
      </c>
      <c r="BW185" s="26">
        <f t="shared" si="134"/>
        <v>0</v>
      </c>
      <c r="BX185" s="26">
        <f t="shared" si="132"/>
        <v>0</v>
      </c>
      <c r="BY185" s="26"/>
      <c r="BZ185" s="27">
        <f t="shared" si="166"/>
      </c>
      <c r="CA185" s="26"/>
      <c r="CB185" s="28">
        <f t="shared" si="150"/>
        <v>0</v>
      </c>
      <c r="CC185" s="26">
        <f t="shared" si="151"/>
        <v>0</v>
      </c>
      <c r="CD185" s="26">
        <f t="shared" si="152"/>
        <v>0</v>
      </c>
      <c r="CE185" s="26">
        <f t="shared" si="153"/>
        <v>0</v>
      </c>
      <c r="CF185" s="26">
        <f t="shared" si="154"/>
        <v>0</v>
      </c>
      <c r="CG185" s="26"/>
      <c r="CH185" s="133">
        <f t="shared" si="155"/>
        <v>0</v>
      </c>
      <c r="CI185" s="133">
        <f t="shared" si="156"/>
        <v>0</v>
      </c>
      <c r="CJ185" s="133">
        <f t="shared" si="157"/>
        <v>0</v>
      </c>
      <c r="CK185" s="133">
        <f t="shared" si="158"/>
        <v>0</v>
      </c>
      <c r="CL185" s="133">
        <f t="shared" si="159"/>
        <v>0</v>
      </c>
      <c r="CM185" s="133">
        <f t="shared" si="160"/>
        <v>0</v>
      </c>
      <c r="CN185" s="133">
        <f t="shared" si="161"/>
        <v>0</v>
      </c>
      <c r="CO185" s="133">
        <f t="shared" si="133"/>
        <v>0</v>
      </c>
      <c r="CP185" s="26"/>
      <c r="CQ185" s="26"/>
      <c r="CR185" s="26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9"/>
      <c r="DI185" s="45"/>
      <c r="DJ185" s="45"/>
      <c r="DK185" s="45"/>
      <c r="DL185" s="45"/>
      <c r="DM185" s="45"/>
      <c r="DN185" s="45"/>
      <c r="DO185" s="12"/>
      <c r="DP185" s="12"/>
      <c r="DQ185" s="12"/>
      <c r="DR185" s="12"/>
      <c r="DS185" s="12"/>
      <c r="DT185" s="12"/>
    </row>
    <row r="186" spans="1:124" ht="15.75">
      <c r="A186" s="135"/>
      <c r="B186" s="135"/>
      <c r="C186" s="218"/>
      <c r="D186" s="218"/>
      <c r="E186" s="136"/>
      <c r="F186" s="137"/>
      <c r="G186" s="137"/>
      <c r="H186" s="138"/>
      <c r="I186" s="139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1"/>
      <c r="U186" s="142"/>
      <c r="V186" s="142"/>
      <c r="W186" s="142"/>
      <c r="X186" s="142"/>
      <c r="Y186" s="142"/>
      <c r="Z186" s="142"/>
      <c r="AA186" s="142"/>
      <c r="AB186" s="142"/>
      <c r="AC186" s="146"/>
      <c r="AD186" s="144"/>
      <c r="AE186" s="144"/>
      <c r="AF186" s="144"/>
      <c r="AG186" s="144"/>
      <c r="AH186" s="145"/>
      <c r="AI186" s="147"/>
      <c r="AJ186" s="148"/>
      <c r="AK186" s="149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"/>
      <c r="AX186" s="65">
        <f t="shared" si="162"/>
        <v>0</v>
      </c>
      <c r="AY186" s="133">
        <f t="shared" si="163"/>
        <v>0</v>
      </c>
      <c r="AZ186" s="247">
        <f t="shared" si="129"/>
        <v>0</v>
      </c>
      <c r="BA186" s="36"/>
      <c r="BB186" s="65">
        <f t="shared" si="164"/>
        <v>0</v>
      </c>
      <c r="BC186" s="133">
        <f t="shared" si="165"/>
        <v>0</v>
      </c>
      <c r="BD186" s="247">
        <f t="shared" si="130"/>
        <v>0</v>
      </c>
      <c r="BE186" s="26"/>
      <c r="BF186" s="65">
        <f t="shared" si="135"/>
        <v>0</v>
      </c>
      <c r="BG186" s="65">
        <f t="shared" si="136"/>
        <v>0</v>
      </c>
      <c r="BH186" s="65">
        <f t="shared" si="137"/>
        <v>0</v>
      </c>
      <c r="BI186" s="65">
        <f t="shared" si="138"/>
        <v>0</v>
      </c>
      <c r="BJ186" s="65">
        <f t="shared" si="139"/>
        <v>0</v>
      </c>
      <c r="BK186" s="65">
        <f t="shared" si="140"/>
        <v>0</v>
      </c>
      <c r="BL186" s="65">
        <f t="shared" si="141"/>
        <v>0</v>
      </c>
      <c r="BM186" s="65">
        <f t="shared" si="142"/>
        <v>0</v>
      </c>
      <c r="BN186" s="26">
        <f t="shared" si="131"/>
        <v>0</v>
      </c>
      <c r="BO186" s="56"/>
      <c r="BP186" s="26">
        <f t="shared" si="143"/>
        <v>0</v>
      </c>
      <c r="BQ186" s="26">
        <f t="shared" si="144"/>
        <v>0</v>
      </c>
      <c r="BR186" s="26">
        <f t="shared" si="145"/>
        <v>0</v>
      </c>
      <c r="BS186" s="26">
        <f t="shared" si="146"/>
        <v>0</v>
      </c>
      <c r="BT186" s="26">
        <f t="shared" si="147"/>
        <v>0</v>
      </c>
      <c r="BU186" s="26">
        <f t="shared" si="148"/>
        <v>0</v>
      </c>
      <c r="BV186" s="26">
        <f t="shared" si="149"/>
        <v>0</v>
      </c>
      <c r="BW186" s="26">
        <f t="shared" si="134"/>
        <v>0</v>
      </c>
      <c r="BX186" s="26">
        <f t="shared" si="132"/>
        <v>0</v>
      </c>
      <c r="BY186" s="26"/>
      <c r="BZ186" s="27">
        <f t="shared" si="166"/>
      </c>
      <c r="CA186" s="26"/>
      <c r="CB186" s="28">
        <f t="shared" si="150"/>
        <v>0</v>
      </c>
      <c r="CC186" s="26">
        <f t="shared" si="151"/>
        <v>0</v>
      </c>
      <c r="CD186" s="26">
        <f t="shared" si="152"/>
        <v>0</v>
      </c>
      <c r="CE186" s="26">
        <f t="shared" si="153"/>
        <v>0</v>
      </c>
      <c r="CF186" s="26">
        <f t="shared" si="154"/>
        <v>0</v>
      </c>
      <c r="CG186" s="26"/>
      <c r="CH186" s="133">
        <f t="shared" si="155"/>
        <v>0</v>
      </c>
      <c r="CI186" s="133">
        <f t="shared" si="156"/>
        <v>0</v>
      </c>
      <c r="CJ186" s="133">
        <f t="shared" si="157"/>
        <v>0</v>
      </c>
      <c r="CK186" s="133">
        <f t="shared" si="158"/>
        <v>0</v>
      </c>
      <c r="CL186" s="133">
        <f t="shared" si="159"/>
        <v>0</v>
      </c>
      <c r="CM186" s="133">
        <f t="shared" si="160"/>
        <v>0</v>
      </c>
      <c r="CN186" s="133">
        <f t="shared" si="161"/>
        <v>0</v>
      </c>
      <c r="CO186" s="133">
        <f t="shared" si="133"/>
        <v>0</v>
      </c>
      <c r="CP186" s="26"/>
      <c r="CQ186" s="26"/>
      <c r="CR186" s="26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9"/>
      <c r="DI186" s="45"/>
      <c r="DJ186" s="45"/>
      <c r="DK186" s="45"/>
      <c r="DL186" s="45"/>
      <c r="DM186" s="45"/>
      <c r="DN186" s="45"/>
      <c r="DO186" s="12"/>
      <c r="DP186" s="12"/>
      <c r="DQ186" s="12"/>
      <c r="DR186" s="12"/>
      <c r="DS186" s="12"/>
      <c r="DT186" s="12"/>
    </row>
    <row r="187" spans="1:124" ht="15.75">
      <c r="A187" s="135"/>
      <c r="B187" s="135"/>
      <c r="C187" s="218"/>
      <c r="D187" s="218"/>
      <c r="E187" s="136"/>
      <c r="F187" s="137"/>
      <c r="G187" s="137"/>
      <c r="H187" s="138"/>
      <c r="I187" s="139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1"/>
      <c r="U187" s="142"/>
      <c r="V187" s="142"/>
      <c r="W187" s="142"/>
      <c r="X187" s="142"/>
      <c r="Y187" s="142"/>
      <c r="Z187" s="142"/>
      <c r="AA187" s="142"/>
      <c r="AB187" s="142"/>
      <c r="AC187" s="146"/>
      <c r="AD187" s="144"/>
      <c r="AE187" s="144"/>
      <c r="AF187" s="144"/>
      <c r="AG187" s="144"/>
      <c r="AH187" s="145"/>
      <c r="AI187" s="147"/>
      <c r="AJ187" s="148"/>
      <c r="AK187" s="149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"/>
      <c r="AX187" s="65">
        <f t="shared" si="162"/>
        <v>0</v>
      </c>
      <c r="AY187" s="133">
        <f t="shared" si="163"/>
        <v>0</v>
      </c>
      <c r="AZ187" s="247">
        <f t="shared" si="129"/>
        <v>0</v>
      </c>
      <c r="BA187" s="36"/>
      <c r="BB187" s="65">
        <f t="shared" si="164"/>
        <v>0</v>
      </c>
      <c r="BC187" s="133">
        <f t="shared" si="165"/>
        <v>0</v>
      </c>
      <c r="BD187" s="247">
        <f t="shared" si="130"/>
        <v>0</v>
      </c>
      <c r="BE187" s="26"/>
      <c r="BF187" s="65">
        <f t="shared" si="135"/>
        <v>0</v>
      </c>
      <c r="BG187" s="65">
        <f t="shared" si="136"/>
        <v>0</v>
      </c>
      <c r="BH187" s="65">
        <f t="shared" si="137"/>
        <v>0</v>
      </c>
      <c r="BI187" s="65">
        <f t="shared" si="138"/>
        <v>0</v>
      </c>
      <c r="BJ187" s="65">
        <f t="shared" si="139"/>
        <v>0</v>
      </c>
      <c r="BK187" s="65">
        <f t="shared" si="140"/>
        <v>0</v>
      </c>
      <c r="BL187" s="65">
        <f t="shared" si="141"/>
        <v>0</v>
      </c>
      <c r="BM187" s="65">
        <f t="shared" si="142"/>
        <v>0</v>
      </c>
      <c r="BN187" s="26">
        <f t="shared" si="131"/>
        <v>0</v>
      </c>
      <c r="BO187" s="56"/>
      <c r="BP187" s="26">
        <f t="shared" si="143"/>
        <v>0</v>
      </c>
      <c r="BQ187" s="26">
        <f t="shared" si="144"/>
        <v>0</v>
      </c>
      <c r="BR187" s="26">
        <f t="shared" si="145"/>
        <v>0</v>
      </c>
      <c r="BS187" s="26">
        <f t="shared" si="146"/>
        <v>0</v>
      </c>
      <c r="BT187" s="26">
        <f t="shared" si="147"/>
        <v>0</v>
      </c>
      <c r="BU187" s="26">
        <f t="shared" si="148"/>
        <v>0</v>
      </c>
      <c r="BV187" s="26">
        <f t="shared" si="149"/>
        <v>0</v>
      </c>
      <c r="BW187" s="26">
        <f t="shared" si="134"/>
        <v>0</v>
      </c>
      <c r="BX187" s="26">
        <f t="shared" si="132"/>
        <v>0</v>
      </c>
      <c r="BY187" s="26"/>
      <c r="BZ187" s="27">
        <f t="shared" si="166"/>
      </c>
      <c r="CA187" s="26"/>
      <c r="CB187" s="28">
        <f t="shared" si="150"/>
        <v>0</v>
      </c>
      <c r="CC187" s="26">
        <f t="shared" si="151"/>
        <v>0</v>
      </c>
      <c r="CD187" s="26">
        <f t="shared" si="152"/>
        <v>0</v>
      </c>
      <c r="CE187" s="26">
        <f t="shared" si="153"/>
        <v>0</v>
      </c>
      <c r="CF187" s="26">
        <f t="shared" si="154"/>
        <v>0</v>
      </c>
      <c r="CG187" s="26"/>
      <c r="CH187" s="133">
        <f t="shared" si="155"/>
        <v>0</v>
      </c>
      <c r="CI187" s="133">
        <f t="shared" si="156"/>
        <v>0</v>
      </c>
      <c r="CJ187" s="133">
        <f t="shared" si="157"/>
        <v>0</v>
      </c>
      <c r="CK187" s="133">
        <f t="shared" si="158"/>
        <v>0</v>
      </c>
      <c r="CL187" s="133">
        <f t="shared" si="159"/>
        <v>0</v>
      </c>
      <c r="CM187" s="133">
        <f t="shared" si="160"/>
        <v>0</v>
      </c>
      <c r="CN187" s="133">
        <f t="shared" si="161"/>
        <v>0</v>
      </c>
      <c r="CO187" s="133">
        <f t="shared" si="133"/>
        <v>0</v>
      </c>
      <c r="CP187" s="26"/>
      <c r="CQ187" s="26"/>
      <c r="CR187" s="26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9"/>
      <c r="DI187" s="45"/>
      <c r="DJ187" s="45"/>
      <c r="DK187" s="45"/>
      <c r="DL187" s="45"/>
      <c r="DM187" s="45"/>
      <c r="DN187" s="45"/>
      <c r="DO187" s="12"/>
      <c r="DP187" s="12"/>
      <c r="DQ187" s="12"/>
      <c r="DR187" s="12"/>
      <c r="DS187" s="12"/>
      <c r="DT187" s="12"/>
    </row>
    <row r="188" spans="1:124" ht="15.75">
      <c r="A188" s="135"/>
      <c r="B188" s="135"/>
      <c r="C188" s="218"/>
      <c r="D188" s="218"/>
      <c r="E188" s="136"/>
      <c r="F188" s="137"/>
      <c r="G188" s="137"/>
      <c r="H188" s="138"/>
      <c r="I188" s="139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1"/>
      <c r="U188" s="142"/>
      <c r="V188" s="142"/>
      <c r="W188" s="142"/>
      <c r="X188" s="142"/>
      <c r="Y188" s="142"/>
      <c r="Z188" s="142"/>
      <c r="AA188" s="142"/>
      <c r="AB188" s="142"/>
      <c r="AC188" s="146"/>
      <c r="AD188" s="144"/>
      <c r="AE188" s="144"/>
      <c r="AF188" s="144"/>
      <c r="AG188" s="144"/>
      <c r="AH188" s="145"/>
      <c r="AI188" s="147"/>
      <c r="AJ188" s="148"/>
      <c r="AK188" s="149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"/>
      <c r="AX188" s="65">
        <f t="shared" si="162"/>
        <v>0</v>
      </c>
      <c r="AY188" s="133">
        <f t="shared" si="163"/>
        <v>0</v>
      </c>
      <c r="AZ188" s="247">
        <f t="shared" si="129"/>
        <v>0</v>
      </c>
      <c r="BA188" s="36"/>
      <c r="BB188" s="65">
        <f t="shared" si="164"/>
        <v>0</v>
      </c>
      <c r="BC188" s="133">
        <f t="shared" si="165"/>
        <v>0</v>
      </c>
      <c r="BD188" s="247">
        <f t="shared" si="130"/>
        <v>0</v>
      </c>
      <c r="BE188" s="26"/>
      <c r="BF188" s="65">
        <f t="shared" si="135"/>
        <v>0</v>
      </c>
      <c r="BG188" s="65">
        <f t="shared" si="136"/>
        <v>0</v>
      </c>
      <c r="BH188" s="65">
        <f t="shared" si="137"/>
        <v>0</v>
      </c>
      <c r="BI188" s="65">
        <f t="shared" si="138"/>
        <v>0</v>
      </c>
      <c r="BJ188" s="65">
        <f t="shared" si="139"/>
        <v>0</v>
      </c>
      <c r="BK188" s="65">
        <f t="shared" si="140"/>
        <v>0</v>
      </c>
      <c r="BL188" s="65">
        <f t="shared" si="141"/>
        <v>0</v>
      </c>
      <c r="BM188" s="65">
        <f t="shared" si="142"/>
        <v>0</v>
      </c>
      <c r="BN188" s="26">
        <f t="shared" si="131"/>
        <v>0</v>
      </c>
      <c r="BO188" s="56"/>
      <c r="BP188" s="26">
        <f t="shared" si="143"/>
        <v>0</v>
      </c>
      <c r="BQ188" s="26">
        <f t="shared" si="144"/>
        <v>0</v>
      </c>
      <c r="BR188" s="26">
        <f t="shared" si="145"/>
        <v>0</v>
      </c>
      <c r="BS188" s="26">
        <f t="shared" si="146"/>
        <v>0</v>
      </c>
      <c r="BT188" s="26">
        <f t="shared" si="147"/>
        <v>0</v>
      </c>
      <c r="BU188" s="26">
        <f t="shared" si="148"/>
        <v>0</v>
      </c>
      <c r="BV188" s="26">
        <f t="shared" si="149"/>
        <v>0</v>
      </c>
      <c r="BW188" s="26">
        <f t="shared" si="134"/>
        <v>0</v>
      </c>
      <c r="BX188" s="26">
        <f t="shared" si="132"/>
        <v>0</v>
      </c>
      <c r="BY188" s="26"/>
      <c r="BZ188" s="27">
        <f t="shared" si="166"/>
      </c>
      <c r="CA188" s="26"/>
      <c r="CB188" s="28">
        <f t="shared" si="150"/>
        <v>0</v>
      </c>
      <c r="CC188" s="26">
        <f t="shared" si="151"/>
        <v>0</v>
      </c>
      <c r="CD188" s="26">
        <f t="shared" si="152"/>
        <v>0</v>
      </c>
      <c r="CE188" s="26">
        <f t="shared" si="153"/>
        <v>0</v>
      </c>
      <c r="CF188" s="26">
        <f t="shared" si="154"/>
        <v>0</v>
      </c>
      <c r="CG188" s="26"/>
      <c r="CH188" s="133">
        <f t="shared" si="155"/>
        <v>0</v>
      </c>
      <c r="CI188" s="133">
        <f t="shared" si="156"/>
        <v>0</v>
      </c>
      <c r="CJ188" s="133">
        <f t="shared" si="157"/>
        <v>0</v>
      </c>
      <c r="CK188" s="133">
        <f t="shared" si="158"/>
        <v>0</v>
      </c>
      <c r="CL188" s="133">
        <f t="shared" si="159"/>
        <v>0</v>
      </c>
      <c r="CM188" s="133">
        <f t="shared" si="160"/>
        <v>0</v>
      </c>
      <c r="CN188" s="133">
        <f t="shared" si="161"/>
        <v>0</v>
      </c>
      <c r="CO188" s="133">
        <f t="shared" si="133"/>
        <v>0</v>
      </c>
      <c r="CP188" s="26"/>
      <c r="CQ188" s="26"/>
      <c r="CR188" s="26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9"/>
      <c r="DI188" s="45"/>
      <c r="DJ188" s="45"/>
      <c r="DK188" s="45"/>
      <c r="DL188" s="45"/>
      <c r="DM188" s="45"/>
      <c r="DN188" s="45"/>
      <c r="DO188" s="12"/>
      <c r="DP188" s="12"/>
      <c r="DQ188" s="12"/>
      <c r="DR188" s="12"/>
      <c r="DS188" s="12"/>
      <c r="DT188" s="12"/>
    </row>
    <row r="189" spans="1:124" ht="15.75">
      <c r="A189" s="135"/>
      <c r="B189" s="135"/>
      <c r="C189" s="218"/>
      <c r="D189" s="218"/>
      <c r="E189" s="136"/>
      <c r="F189" s="137"/>
      <c r="G189" s="137"/>
      <c r="H189" s="138"/>
      <c r="I189" s="139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1"/>
      <c r="U189" s="142"/>
      <c r="V189" s="142"/>
      <c r="W189" s="142"/>
      <c r="X189" s="142"/>
      <c r="Y189" s="142"/>
      <c r="Z189" s="142"/>
      <c r="AA189" s="142"/>
      <c r="AB189" s="142"/>
      <c r="AC189" s="146"/>
      <c r="AD189" s="144"/>
      <c r="AE189" s="144"/>
      <c r="AF189" s="144"/>
      <c r="AG189" s="144"/>
      <c r="AH189" s="145"/>
      <c r="AI189" s="147"/>
      <c r="AJ189" s="148"/>
      <c r="AK189" s="149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"/>
      <c r="AX189" s="65">
        <f t="shared" si="162"/>
        <v>0</v>
      </c>
      <c r="AY189" s="133">
        <f t="shared" si="163"/>
        <v>0</v>
      </c>
      <c r="AZ189" s="247">
        <f t="shared" si="129"/>
        <v>0</v>
      </c>
      <c r="BA189" s="36"/>
      <c r="BB189" s="65">
        <f t="shared" si="164"/>
        <v>0</v>
      </c>
      <c r="BC189" s="133">
        <f t="shared" si="165"/>
        <v>0</v>
      </c>
      <c r="BD189" s="247">
        <f t="shared" si="130"/>
        <v>0</v>
      </c>
      <c r="BE189" s="26"/>
      <c r="BF189" s="65">
        <f t="shared" si="135"/>
        <v>0</v>
      </c>
      <c r="BG189" s="65">
        <f t="shared" si="136"/>
        <v>0</v>
      </c>
      <c r="BH189" s="65">
        <f t="shared" si="137"/>
        <v>0</v>
      </c>
      <c r="BI189" s="65">
        <f t="shared" si="138"/>
        <v>0</v>
      </c>
      <c r="BJ189" s="65">
        <f t="shared" si="139"/>
        <v>0</v>
      </c>
      <c r="BK189" s="65">
        <f t="shared" si="140"/>
        <v>0</v>
      </c>
      <c r="BL189" s="65">
        <f t="shared" si="141"/>
        <v>0</v>
      </c>
      <c r="BM189" s="65">
        <f t="shared" si="142"/>
        <v>0</v>
      </c>
      <c r="BN189" s="26">
        <f t="shared" si="131"/>
        <v>0</v>
      </c>
      <c r="BO189" s="56"/>
      <c r="BP189" s="26">
        <f t="shared" si="143"/>
        <v>0</v>
      </c>
      <c r="BQ189" s="26">
        <f t="shared" si="144"/>
        <v>0</v>
      </c>
      <c r="BR189" s="26">
        <f t="shared" si="145"/>
        <v>0</v>
      </c>
      <c r="BS189" s="26">
        <f t="shared" si="146"/>
        <v>0</v>
      </c>
      <c r="BT189" s="26">
        <f t="shared" si="147"/>
        <v>0</v>
      </c>
      <c r="BU189" s="26">
        <f t="shared" si="148"/>
        <v>0</v>
      </c>
      <c r="BV189" s="26">
        <f t="shared" si="149"/>
        <v>0</v>
      </c>
      <c r="BW189" s="26">
        <f t="shared" si="134"/>
        <v>0</v>
      </c>
      <c r="BX189" s="26">
        <f t="shared" si="132"/>
        <v>0</v>
      </c>
      <c r="BY189" s="26"/>
      <c r="BZ189" s="27">
        <f t="shared" si="166"/>
      </c>
      <c r="CA189" s="26"/>
      <c r="CB189" s="28">
        <f t="shared" si="150"/>
        <v>0</v>
      </c>
      <c r="CC189" s="26">
        <f t="shared" si="151"/>
        <v>0</v>
      </c>
      <c r="CD189" s="26">
        <f t="shared" si="152"/>
        <v>0</v>
      </c>
      <c r="CE189" s="26">
        <f t="shared" si="153"/>
        <v>0</v>
      </c>
      <c r="CF189" s="26">
        <f t="shared" si="154"/>
        <v>0</v>
      </c>
      <c r="CG189" s="26"/>
      <c r="CH189" s="133">
        <f t="shared" si="155"/>
        <v>0</v>
      </c>
      <c r="CI189" s="133">
        <f t="shared" si="156"/>
        <v>0</v>
      </c>
      <c r="CJ189" s="133">
        <f t="shared" si="157"/>
        <v>0</v>
      </c>
      <c r="CK189" s="133">
        <f t="shared" si="158"/>
        <v>0</v>
      </c>
      <c r="CL189" s="133">
        <f t="shared" si="159"/>
        <v>0</v>
      </c>
      <c r="CM189" s="133">
        <f t="shared" si="160"/>
        <v>0</v>
      </c>
      <c r="CN189" s="133">
        <f t="shared" si="161"/>
        <v>0</v>
      </c>
      <c r="CO189" s="133">
        <f t="shared" si="133"/>
        <v>0</v>
      </c>
      <c r="CP189" s="26"/>
      <c r="CQ189" s="26"/>
      <c r="CR189" s="26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9"/>
      <c r="DI189" s="45"/>
      <c r="DJ189" s="45"/>
      <c r="DK189" s="45"/>
      <c r="DL189" s="45"/>
      <c r="DM189" s="45"/>
      <c r="DN189" s="45"/>
      <c r="DO189" s="12"/>
      <c r="DP189" s="12"/>
      <c r="DQ189" s="12"/>
      <c r="DR189" s="12"/>
      <c r="DS189" s="12"/>
      <c r="DT189" s="12"/>
    </row>
    <row r="190" spans="1:124" ht="15.75">
      <c r="A190" s="135"/>
      <c r="B190" s="135"/>
      <c r="C190" s="218"/>
      <c r="D190" s="218"/>
      <c r="E190" s="136"/>
      <c r="F190" s="137"/>
      <c r="G190" s="137"/>
      <c r="H190" s="138"/>
      <c r="I190" s="139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1"/>
      <c r="U190" s="142"/>
      <c r="V190" s="142"/>
      <c r="W190" s="142"/>
      <c r="X190" s="142"/>
      <c r="Y190" s="142"/>
      <c r="Z190" s="142"/>
      <c r="AA190" s="142"/>
      <c r="AB190" s="142"/>
      <c r="AC190" s="146"/>
      <c r="AD190" s="144"/>
      <c r="AE190" s="144"/>
      <c r="AF190" s="144"/>
      <c r="AG190" s="144"/>
      <c r="AH190" s="145"/>
      <c r="AI190" s="147"/>
      <c r="AJ190" s="148"/>
      <c r="AK190" s="149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"/>
      <c r="AX190" s="65">
        <f t="shared" si="162"/>
        <v>0</v>
      </c>
      <c r="AY190" s="133">
        <f t="shared" si="163"/>
        <v>0</v>
      </c>
      <c r="AZ190" s="247">
        <f t="shared" si="129"/>
        <v>0</v>
      </c>
      <c r="BA190" s="36"/>
      <c r="BB190" s="65">
        <f t="shared" si="164"/>
        <v>0</v>
      </c>
      <c r="BC190" s="133">
        <f t="shared" si="165"/>
        <v>0</v>
      </c>
      <c r="BD190" s="247">
        <f t="shared" si="130"/>
        <v>0</v>
      </c>
      <c r="BE190" s="26"/>
      <c r="BF190" s="65">
        <f t="shared" si="135"/>
        <v>0</v>
      </c>
      <c r="BG190" s="65">
        <f t="shared" si="136"/>
        <v>0</v>
      </c>
      <c r="BH190" s="65">
        <f t="shared" si="137"/>
        <v>0</v>
      </c>
      <c r="BI190" s="65">
        <f t="shared" si="138"/>
        <v>0</v>
      </c>
      <c r="BJ190" s="65">
        <f t="shared" si="139"/>
        <v>0</v>
      </c>
      <c r="BK190" s="65">
        <f t="shared" si="140"/>
        <v>0</v>
      </c>
      <c r="BL190" s="65">
        <f t="shared" si="141"/>
        <v>0</v>
      </c>
      <c r="BM190" s="65">
        <f t="shared" si="142"/>
        <v>0</v>
      </c>
      <c r="BN190" s="26">
        <f t="shared" si="131"/>
        <v>0</v>
      </c>
      <c r="BO190" s="56"/>
      <c r="BP190" s="26">
        <f t="shared" si="143"/>
        <v>0</v>
      </c>
      <c r="BQ190" s="26">
        <f t="shared" si="144"/>
        <v>0</v>
      </c>
      <c r="BR190" s="26">
        <f t="shared" si="145"/>
        <v>0</v>
      </c>
      <c r="BS190" s="26">
        <f t="shared" si="146"/>
        <v>0</v>
      </c>
      <c r="BT190" s="26">
        <f t="shared" si="147"/>
        <v>0</v>
      </c>
      <c r="BU190" s="26">
        <f t="shared" si="148"/>
        <v>0</v>
      </c>
      <c r="BV190" s="26">
        <f t="shared" si="149"/>
        <v>0</v>
      </c>
      <c r="BW190" s="26">
        <f t="shared" si="134"/>
        <v>0</v>
      </c>
      <c r="BX190" s="26">
        <f t="shared" si="132"/>
        <v>0</v>
      </c>
      <c r="BY190" s="26"/>
      <c r="BZ190" s="27">
        <f t="shared" si="166"/>
      </c>
      <c r="CA190" s="26"/>
      <c r="CB190" s="28">
        <f t="shared" si="150"/>
        <v>0</v>
      </c>
      <c r="CC190" s="26">
        <f t="shared" si="151"/>
        <v>0</v>
      </c>
      <c r="CD190" s="26">
        <f t="shared" si="152"/>
        <v>0</v>
      </c>
      <c r="CE190" s="26">
        <f t="shared" si="153"/>
        <v>0</v>
      </c>
      <c r="CF190" s="26">
        <f t="shared" si="154"/>
        <v>0</v>
      </c>
      <c r="CG190" s="26"/>
      <c r="CH190" s="133">
        <f t="shared" si="155"/>
        <v>0</v>
      </c>
      <c r="CI190" s="133">
        <f t="shared" si="156"/>
        <v>0</v>
      </c>
      <c r="CJ190" s="133">
        <f t="shared" si="157"/>
        <v>0</v>
      </c>
      <c r="CK190" s="133">
        <f t="shared" si="158"/>
        <v>0</v>
      </c>
      <c r="CL190" s="133">
        <f t="shared" si="159"/>
        <v>0</v>
      </c>
      <c r="CM190" s="133">
        <f t="shared" si="160"/>
        <v>0</v>
      </c>
      <c r="CN190" s="133">
        <f t="shared" si="161"/>
        <v>0</v>
      </c>
      <c r="CO190" s="133">
        <f t="shared" si="133"/>
        <v>0</v>
      </c>
      <c r="CP190" s="26"/>
      <c r="CQ190" s="26"/>
      <c r="CR190" s="26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9"/>
      <c r="DI190" s="45"/>
      <c r="DJ190" s="45"/>
      <c r="DK190" s="45"/>
      <c r="DL190" s="45"/>
      <c r="DM190" s="45"/>
      <c r="DN190" s="45"/>
      <c r="DO190" s="12"/>
      <c r="DP190" s="12"/>
      <c r="DQ190" s="12"/>
      <c r="DR190" s="12"/>
      <c r="DS190" s="12"/>
      <c r="DT190" s="12"/>
    </row>
    <row r="191" spans="1:124" ht="15.75">
      <c r="A191" s="135"/>
      <c r="B191" s="135"/>
      <c r="C191" s="218"/>
      <c r="D191" s="218"/>
      <c r="E191" s="136"/>
      <c r="F191" s="137"/>
      <c r="G191" s="137"/>
      <c r="H191" s="138"/>
      <c r="I191" s="139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1"/>
      <c r="U191" s="142"/>
      <c r="V191" s="142"/>
      <c r="W191" s="142"/>
      <c r="X191" s="142"/>
      <c r="Y191" s="142"/>
      <c r="Z191" s="142"/>
      <c r="AA191" s="142"/>
      <c r="AB191" s="142"/>
      <c r="AC191" s="146"/>
      <c r="AD191" s="144"/>
      <c r="AE191" s="144"/>
      <c r="AF191" s="144"/>
      <c r="AG191" s="144"/>
      <c r="AH191" s="145"/>
      <c r="AI191" s="147"/>
      <c r="AJ191" s="148"/>
      <c r="AK191" s="149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"/>
      <c r="AX191" s="65">
        <f t="shared" si="162"/>
        <v>0</v>
      </c>
      <c r="AY191" s="133">
        <f t="shared" si="163"/>
        <v>0</v>
      </c>
      <c r="AZ191" s="247">
        <f t="shared" si="129"/>
        <v>0</v>
      </c>
      <c r="BA191" s="36"/>
      <c r="BB191" s="65">
        <f t="shared" si="164"/>
        <v>0</v>
      </c>
      <c r="BC191" s="133">
        <f t="shared" si="165"/>
        <v>0</v>
      </c>
      <c r="BD191" s="247">
        <f t="shared" si="130"/>
        <v>0</v>
      </c>
      <c r="BE191" s="26"/>
      <c r="BF191" s="65">
        <f t="shared" si="135"/>
        <v>0</v>
      </c>
      <c r="BG191" s="65">
        <f t="shared" si="136"/>
        <v>0</v>
      </c>
      <c r="BH191" s="65">
        <f t="shared" si="137"/>
        <v>0</v>
      </c>
      <c r="BI191" s="65">
        <f t="shared" si="138"/>
        <v>0</v>
      </c>
      <c r="BJ191" s="65">
        <f t="shared" si="139"/>
        <v>0</v>
      </c>
      <c r="BK191" s="65">
        <f t="shared" si="140"/>
        <v>0</v>
      </c>
      <c r="BL191" s="65">
        <f t="shared" si="141"/>
        <v>0</v>
      </c>
      <c r="BM191" s="65">
        <f t="shared" si="142"/>
        <v>0</v>
      </c>
      <c r="BN191" s="26">
        <f t="shared" si="131"/>
        <v>0</v>
      </c>
      <c r="BO191" s="56"/>
      <c r="BP191" s="26">
        <f t="shared" si="143"/>
        <v>0</v>
      </c>
      <c r="BQ191" s="26">
        <f t="shared" si="144"/>
        <v>0</v>
      </c>
      <c r="BR191" s="26">
        <f t="shared" si="145"/>
        <v>0</v>
      </c>
      <c r="BS191" s="26">
        <f t="shared" si="146"/>
        <v>0</v>
      </c>
      <c r="BT191" s="26">
        <f t="shared" si="147"/>
        <v>0</v>
      </c>
      <c r="BU191" s="26">
        <f t="shared" si="148"/>
        <v>0</v>
      </c>
      <c r="BV191" s="26">
        <f t="shared" si="149"/>
        <v>0</v>
      </c>
      <c r="BW191" s="26">
        <f t="shared" si="134"/>
        <v>0</v>
      </c>
      <c r="BX191" s="26">
        <f t="shared" si="132"/>
        <v>0</v>
      </c>
      <c r="BY191" s="26"/>
      <c r="BZ191" s="27">
        <f t="shared" si="166"/>
      </c>
      <c r="CA191" s="26"/>
      <c r="CB191" s="28">
        <f t="shared" si="150"/>
        <v>0</v>
      </c>
      <c r="CC191" s="26">
        <f t="shared" si="151"/>
        <v>0</v>
      </c>
      <c r="CD191" s="26">
        <f t="shared" si="152"/>
        <v>0</v>
      </c>
      <c r="CE191" s="26">
        <f t="shared" si="153"/>
        <v>0</v>
      </c>
      <c r="CF191" s="26">
        <f t="shared" si="154"/>
        <v>0</v>
      </c>
      <c r="CG191" s="26"/>
      <c r="CH191" s="133">
        <f t="shared" si="155"/>
        <v>0</v>
      </c>
      <c r="CI191" s="133">
        <f t="shared" si="156"/>
        <v>0</v>
      </c>
      <c r="CJ191" s="133">
        <f t="shared" si="157"/>
        <v>0</v>
      </c>
      <c r="CK191" s="133">
        <f t="shared" si="158"/>
        <v>0</v>
      </c>
      <c r="CL191" s="133">
        <f t="shared" si="159"/>
        <v>0</v>
      </c>
      <c r="CM191" s="133">
        <f t="shared" si="160"/>
        <v>0</v>
      </c>
      <c r="CN191" s="133">
        <f t="shared" si="161"/>
        <v>0</v>
      </c>
      <c r="CO191" s="133">
        <f t="shared" si="133"/>
        <v>0</v>
      </c>
      <c r="CP191" s="26"/>
      <c r="CQ191" s="26"/>
      <c r="CR191" s="26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9"/>
      <c r="DI191" s="45"/>
      <c r="DJ191" s="45"/>
      <c r="DK191" s="45"/>
      <c r="DL191" s="45"/>
      <c r="DM191" s="45"/>
      <c r="DN191" s="45"/>
      <c r="DO191" s="12"/>
      <c r="DP191" s="12"/>
      <c r="DQ191" s="12"/>
      <c r="DR191" s="12"/>
      <c r="DS191" s="12"/>
      <c r="DT191" s="12"/>
    </row>
    <row r="192" spans="1:124" ht="15.75">
      <c r="A192" s="135"/>
      <c r="B192" s="135"/>
      <c r="C192" s="218"/>
      <c r="D192" s="218"/>
      <c r="E192" s="136"/>
      <c r="F192" s="137"/>
      <c r="G192" s="137"/>
      <c r="H192" s="138"/>
      <c r="I192" s="139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1"/>
      <c r="U192" s="142"/>
      <c r="V192" s="142"/>
      <c r="W192" s="142"/>
      <c r="X192" s="142"/>
      <c r="Y192" s="142"/>
      <c r="Z192" s="142"/>
      <c r="AA192" s="142"/>
      <c r="AB192" s="142"/>
      <c r="AC192" s="146"/>
      <c r="AD192" s="144"/>
      <c r="AE192" s="144"/>
      <c r="AF192" s="144"/>
      <c r="AG192" s="144"/>
      <c r="AH192" s="145"/>
      <c r="AI192" s="147"/>
      <c r="AJ192" s="148"/>
      <c r="AK192" s="149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"/>
      <c r="AX192" s="65">
        <f t="shared" si="162"/>
        <v>0</v>
      </c>
      <c r="AY192" s="133">
        <f t="shared" si="163"/>
        <v>0</v>
      </c>
      <c r="AZ192" s="247">
        <f t="shared" si="129"/>
        <v>0</v>
      </c>
      <c r="BA192" s="36"/>
      <c r="BB192" s="65">
        <f t="shared" si="164"/>
        <v>0</v>
      </c>
      <c r="BC192" s="133">
        <f t="shared" si="165"/>
        <v>0</v>
      </c>
      <c r="BD192" s="247">
        <f t="shared" si="130"/>
        <v>0</v>
      </c>
      <c r="BE192" s="26"/>
      <c r="BF192" s="65">
        <f t="shared" si="135"/>
        <v>0</v>
      </c>
      <c r="BG192" s="65">
        <f t="shared" si="136"/>
        <v>0</v>
      </c>
      <c r="BH192" s="65">
        <f t="shared" si="137"/>
        <v>0</v>
      </c>
      <c r="BI192" s="65">
        <f t="shared" si="138"/>
        <v>0</v>
      </c>
      <c r="BJ192" s="65">
        <f t="shared" si="139"/>
        <v>0</v>
      </c>
      <c r="BK192" s="65">
        <f t="shared" si="140"/>
        <v>0</v>
      </c>
      <c r="BL192" s="65">
        <f t="shared" si="141"/>
        <v>0</v>
      </c>
      <c r="BM192" s="65">
        <f t="shared" si="142"/>
        <v>0</v>
      </c>
      <c r="BN192" s="26">
        <f t="shared" si="131"/>
        <v>0</v>
      </c>
      <c r="BO192" s="56"/>
      <c r="BP192" s="26">
        <f t="shared" si="143"/>
        <v>0</v>
      </c>
      <c r="BQ192" s="26">
        <f t="shared" si="144"/>
        <v>0</v>
      </c>
      <c r="BR192" s="26">
        <f t="shared" si="145"/>
        <v>0</v>
      </c>
      <c r="BS192" s="26">
        <f t="shared" si="146"/>
        <v>0</v>
      </c>
      <c r="BT192" s="26">
        <f t="shared" si="147"/>
        <v>0</v>
      </c>
      <c r="BU192" s="26">
        <f t="shared" si="148"/>
        <v>0</v>
      </c>
      <c r="BV192" s="26">
        <f t="shared" si="149"/>
        <v>0</v>
      </c>
      <c r="BW192" s="26">
        <f t="shared" si="134"/>
        <v>0</v>
      </c>
      <c r="BX192" s="26">
        <f t="shared" si="132"/>
        <v>0</v>
      </c>
      <c r="BY192" s="26"/>
      <c r="BZ192" s="27">
        <f t="shared" si="166"/>
      </c>
      <c r="CA192" s="26"/>
      <c r="CB192" s="28">
        <f t="shared" si="150"/>
        <v>0</v>
      </c>
      <c r="CC192" s="26">
        <f t="shared" si="151"/>
        <v>0</v>
      </c>
      <c r="CD192" s="26">
        <f t="shared" si="152"/>
        <v>0</v>
      </c>
      <c r="CE192" s="26">
        <f t="shared" si="153"/>
        <v>0</v>
      </c>
      <c r="CF192" s="26">
        <f t="shared" si="154"/>
        <v>0</v>
      </c>
      <c r="CG192" s="26"/>
      <c r="CH192" s="133">
        <f t="shared" si="155"/>
        <v>0</v>
      </c>
      <c r="CI192" s="133">
        <f t="shared" si="156"/>
        <v>0</v>
      </c>
      <c r="CJ192" s="133">
        <f t="shared" si="157"/>
        <v>0</v>
      </c>
      <c r="CK192" s="133">
        <f t="shared" si="158"/>
        <v>0</v>
      </c>
      <c r="CL192" s="133">
        <f t="shared" si="159"/>
        <v>0</v>
      </c>
      <c r="CM192" s="133">
        <f t="shared" si="160"/>
        <v>0</v>
      </c>
      <c r="CN192" s="133">
        <f t="shared" si="161"/>
        <v>0</v>
      </c>
      <c r="CO192" s="133">
        <f t="shared" si="133"/>
        <v>0</v>
      </c>
      <c r="CP192" s="26"/>
      <c r="CQ192" s="26"/>
      <c r="CR192" s="26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9"/>
      <c r="DI192" s="45"/>
      <c r="DJ192" s="45"/>
      <c r="DK192" s="45"/>
      <c r="DL192" s="45"/>
      <c r="DM192" s="45"/>
      <c r="DN192" s="45"/>
      <c r="DO192" s="12"/>
      <c r="DP192" s="12"/>
      <c r="DQ192" s="12"/>
      <c r="DR192" s="12"/>
      <c r="DS192" s="12"/>
      <c r="DT192" s="12"/>
    </row>
    <row r="193" spans="1:124" ht="15.75">
      <c r="A193" s="135"/>
      <c r="B193" s="135"/>
      <c r="C193" s="218"/>
      <c r="D193" s="218"/>
      <c r="E193" s="136"/>
      <c r="F193" s="137"/>
      <c r="G193" s="137"/>
      <c r="H193" s="138"/>
      <c r="I193" s="139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1"/>
      <c r="U193" s="142"/>
      <c r="V193" s="142"/>
      <c r="W193" s="142"/>
      <c r="X193" s="142"/>
      <c r="Y193" s="142"/>
      <c r="Z193" s="142"/>
      <c r="AA193" s="142"/>
      <c r="AB193" s="142"/>
      <c r="AC193" s="146"/>
      <c r="AD193" s="144"/>
      <c r="AE193" s="144"/>
      <c r="AF193" s="144"/>
      <c r="AG193" s="144"/>
      <c r="AH193" s="145"/>
      <c r="AI193" s="147"/>
      <c r="AJ193" s="148"/>
      <c r="AK193" s="149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"/>
      <c r="AX193" s="65">
        <f t="shared" si="162"/>
        <v>0</v>
      </c>
      <c r="AY193" s="133">
        <f t="shared" si="163"/>
        <v>0</v>
      </c>
      <c r="AZ193" s="247">
        <f t="shared" si="129"/>
        <v>0</v>
      </c>
      <c r="BA193" s="36"/>
      <c r="BB193" s="65">
        <f t="shared" si="164"/>
        <v>0</v>
      </c>
      <c r="BC193" s="133">
        <f t="shared" si="165"/>
        <v>0</v>
      </c>
      <c r="BD193" s="247">
        <f t="shared" si="130"/>
        <v>0</v>
      </c>
      <c r="BE193" s="26"/>
      <c r="BF193" s="65">
        <f t="shared" si="135"/>
        <v>0</v>
      </c>
      <c r="BG193" s="65">
        <f t="shared" si="136"/>
        <v>0</v>
      </c>
      <c r="BH193" s="65">
        <f t="shared" si="137"/>
        <v>0</v>
      </c>
      <c r="BI193" s="65">
        <f t="shared" si="138"/>
        <v>0</v>
      </c>
      <c r="BJ193" s="65">
        <f t="shared" si="139"/>
        <v>0</v>
      </c>
      <c r="BK193" s="65">
        <f t="shared" si="140"/>
        <v>0</v>
      </c>
      <c r="BL193" s="65">
        <f t="shared" si="141"/>
        <v>0</v>
      </c>
      <c r="BM193" s="65">
        <f t="shared" si="142"/>
        <v>0</v>
      </c>
      <c r="BN193" s="26">
        <f t="shared" si="131"/>
        <v>0</v>
      </c>
      <c r="BO193" s="56"/>
      <c r="BP193" s="26">
        <f t="shared" si="143"/>
        <v>0</v>
      </c>
      <c r="BQ193" s="26">
        <f t="shared" si="144"/>
        <v>0</v>
      </c>
      <c r="BR193" s="26">
        <f t="shared" si="145"/>
        <v>0</v>
      </c>
      <c r="BS193" s="26">
        <f t="shared" si="146"/>
        <v>0</v>
      </c>
      <c r="BT193" s="26">
        <f t="shared" si="147"/>
        <v>0</v>
      </c>
      <c r="BU193" s="26">
        <f t="shared" si="148"/>
        <v>0</v>
      </c>
      <c r="BV193" s="26">
        <f t="shared" si="149"/>
        <v>0</v>
      </c>
      <c r="BW193" s="26">
        <f t="shared" si="134"/>
        <v>0</v>
      </c>
      <c r="BX193" s="26">
        <f t="shared" si="132"/>
        <v>0</v>
      </c>
      <c r="BY193" s="26"/>
      <c r="BZ193" s="27">
        <f t="shared" si="166"/>
      </c>
      <c r="CA193" s="26"/>
      <c r="CB193" s="28">
        <f t="shared" si="150"/>
        <v>0</v>
      </c>
      <c r="CC193" s="26">
        <f t="shared" si="151"/>
        <v>0</v>
      </c>
      <c r="CD193" s="26">
        <f t="shared" si="152"/>
        <v>0</v>
      </c>
      <c r="CE193" s="26">
        <f t="shared" si="153"/>
        <v>0</v>
      </c>
      <c r="CF193" s="26">
        <f t="shared" si="154"/>
        <v>0</v>
      </c>
      <c r="CG193" s="26"/>
      <c r="CH193" s="133">
        <f t="shared" si="155"/>
        <v>0</v>
      </c>
      <c r="CI193" s="133">
        <f t="shared" si="156"/>
        <v>0</v>
      </c>
      <c r="CJ193" s="133">
        <f t="shared" si="157"/>
        <v>0</v>
      </c>
      <c r="CK193" s="133">
        <f t="shared" si="158"/>
        <v>0</v>
      </c>
      <c r="CL193" s="133">
        <f t="shared" si="159"/>
        <v>0</v>
      </c>
      <c r="CM193" s="133">
        <f t="shared" si="160"/>
        <v>0</v>
      </c>
      <c r="CN193" s="133">
        <f t="shared" si="161"/>
        <v>0</v>
      </c>
      <c r="CO193" s="133">
        <f t="shared" si="133"/>
        <v>0</v>
      </c>
      <c r="CP193" s="26"/>
      <c r="CQ193" s="26"/>
      <c r="CR193" s="26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9"/>
      <c r="DI193" s="45"/>
      <c r="DJ193" s="45"/>
      <c r="DK193" s="45"/>
      <c r="DL193" s="45"/>
      <c r="DM193" s="45"/>
      <c r="DN193" s="45"/>
      <c r="DO193" s="12"/>
      <c r="DP193" s="12"/>
      <c r="DQ193" s="12"/>
      <c r="DR193" s="12"/>
      <c r="DS193" s="12"/>
      <c r="DT193" s="12"/>
    </row>
    <row r="194" spans="1:124" ht="15.75">
      <c r="A194" s="135"/>
      <c r="B194" s="135"/>
      <c r="C194" s="218"/>
      <c r="D194" s="218"/>
      <c r="E194" s="136"/>
      <c r="F194" s="137"/>
      <c r="G194" s="137"/>
      <c r="H194" s="138"/>
      <c r="I194" s="139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1"/>
      <c r="U194" s="142"/>
      <c r="V194" s="142"/>
      <c r="W194" s="142"/>
      <c r="X194" s="142"/>
      <c r="Y194" s="142"/>
      <c r="Z194" s="142"/>
      <c r="AA194" s="142"/>
      <c r="AB194" s="142"/>
      <c r="AC194" s="146"/>
      <c r="AD194" s="144"/>
      <c r="AE194" s="144"/>
      <c r="AF194" s="144"/>
      <c r="AG194" s="144"/>
      <c r="AH194" s="145"/>
      <c r="AI194" s="147"/>
      <c r="AJ194" s="148"/>
      <c r="AK194" s="149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"/>
      <c r="AX194" s="65">
        <f t="shared" si="162"/>
        <v>0</v>
      </c>
      <c r="AY194" s="133">
        <f t="shared" si="163"/>
        <v>0</v>
      </c>
      <c r="AZ194" s="247">
        <f t="shared" si="129"/>
        <v>0</v>
      </c>
      <c r="BA194" s="36"/>
      <c r="BB194" s="65">
        <f t="shared" si="164"/>
        <v>0</v>
      </c>
      <c r="BC194" s="133">
        <f t="shared" si="165"/>
        <v>0</v>
      </c>
      <c r="BD194" s="247">
        <f t="shared" si="130"/>
        <v>0</v>
      </c>
      <c r="BE194" s="26"/>
      <c r="BF194" s="65">
        <f t="shared" si="135"/>
        <v>0</v>
      </c>
      <c r="BG194" s="65">
        <f t="shared" si="136"/>
        <v>0</v>
      </c>
      <c r="BH194" s="65">
        <f t="shared" si="137"/>
        <v>0</v>
      </c>
      <c r="BI194" s="65">
        <f t="shared" si="138"/>
        <v>0</v>
      </c>
      <c r="BJ194" s="65">
        <f t="shared" si="139"/>
        <v>0</v>
      </c>
      <c r="BK194" s="65">
        <f t="shared" si="140"/>
        <v>0</v>
      </c>
      <c r="BL194" s="65">
        <f t="shared" si="141"/>
        <v>0</v>
      </c>
      <c r="BM194" s="65">
        <f t="shared" si="142"/>
        <v>0</v>
      </c>
      <c r="BN194" s="26">
        <f t="shared" si="131"/>
        <v>0</v>
      </c>
      <c r="BO194" s="56"/>
      <c r="BP194" s="26">
        <f t="shared" si="143"/>
        <v>0</v>
      </c>
      <c r="BQ194" s="26">
        <f t="shared" si="144"/>
        <v>0</v>
      </c>
      <c r="BR194" s="26">
        <f t="shared" si="145"/>
        <v>0</v>
      </c>
      <c r="BS194" s="26">
        <f t="shared" si="146"/>
        <v>0</v>
      </c>
      <c r="BT194" s="26">
        <f t="shared" si="147"/>
        <v>0</v>
      </c>
      <c r="BU194" s="26">
        <f t="shared" si="148"/>
        <v>0</v>
      </c>
      <c r="BV194" s="26">
        <f t="shared" si="149"/>
        <v>0</v>
      </c>
      <c r="BW194" s="26">
        <f t="shared" si="134"/>
        <v>0</v>
      </c>
      <c r="BX194" s="26">
        <f t="shared" si="132"/>
        <v>0</v>
      </c>
      <c r="BY194" s="26"/>
      <c r="BZ194" s="27">
        <f t="shared" si="166"/>
      </c>
      <c r="CA194" s="26"/>
      <c r="CB194" s="28">
        <f t="shared" si="150"/>
        <v>0</v>
      </c>
      <c r="CC194" s="26">
        <f t="shared" si="151"/>
        <v>0</v>
      </c>
      <c r="CD194" s="26">
        <f t="shared" si="152"/>
        <v>0</v>
      </c>
      <c r="CE194" s="26">
        <f t="shared" si="153"/>
        <v>0</v>
      </c>
      <c r="CF194" s="26">
        <f t="shared" si="154"/>
        <v>0</v>
      </c>
      <c r="CG194" s="26"/>
      <c r="CH194" s="133">
        <f t="shared" si="155"/>
        <v>0</v>
      </c>
      <c r="CI194" s="133">
        <f t="shared" si="156"/>
        <v>0</v>
      </c>
      <c r="CJ194" s="133">
        <f t="shared" si="157"/>
        <v>0</v>
      </c>
      <c r="CK194" s="133">
        <f t="shared" si="158"/>
        <v>0</v>
      </c>
      <c r="CL194" s="133">
        <f t="shared" si="159"/>
        <v>0</v>
      </c>
      <c r="CM194" s="133">
        <f t="shared" si="160"/>
        <v>0</v>
      </c>
      <c r="CN194" s="133">
        <f t="shared" si="161"/>
        <v>0</v>
      </c>
      <c r="CO194" s="133">
        <f t="shared" si="133"/>
        <v>0</v>
      </c>
      <c r="CP194" s="26"/>
      <c r="CQ194" s="26"/>
      <c r="CR194" s="26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9"/>
      <c r="DI194" s="45"/>
      <c r="DJ194" s="45"/>
      <c r="DK194" s="45"/>
      <c r="DL194" s="45"/>
      <c r="DM194" s="45"/>
      <c r="DN194" s="45"/>
      <c r="DO194" s="12"/>
      <c r="DP194" s="12"/>
      <c r="DQ194" s="12"/>
      <c r="DR194" s="12"/>
      <c r="DS194" s="12"/>
      <c r="DT194" s="12"/>
    </row>
    <row r="195" spans="1:124" ht="15.75">
      <c r="A195" s="135"/>
      <c r="B195" s="135"/>
      <c r="C195" s="218"/>
      <c r="D195" s="218"/>
      <c r="E195" s="136"/>
      <c r="F195" s="137"/>
      <c r="G195" s="137"/>
      <c r="H195" s="138"/>
      <c r="I195" s="139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1"/>
      <c r="U195" s="142"/>
      <c r="V195" s="142"/>
      <c r="W195" s="142"/>
      <c r="X195" s="142"/>
      <c r="Y195" s="142"/>
      <c r="Z195" s="142"/>
      <c r="AA195" s="142"/>
      <c r="AB195" s="142"/>
      <c r="AC195" s="146"/>
      <c r="AD195" s="144"/>
      <c r="AE195" s="144"/>
      <c r="AF195" s="144"/>
      <c r="AG195" s="144"/>
      <c r="AH195" s="145"/>
      <c r="AI195" s="147"/>
      <c r="AJ195" s="148"/>
      <c r="AK195" s="149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"/>
      <c r="AX195" s="65">
        <f t="shared" si="162"/>
        <v>0</v>
      </c>
      <c r="AY195" s="133">
        <f t="shared" si="163"/>
        <v>0</v>
      </c>
      <c r="AZ195" s="247">
        <f t="shared" si="129"/>
        <v>0</v>
      </c>
      <c r="BA195" s="36"/>
      <c r="BB195" s="65">
        <f t="shared" si="164"/>
        <v>0</v>
      </c>
      <c r="BC195" s="133">
        <f t="shared" si="165"/>
        <v>0</v>
      </c>
      <c r="BD195" s="247">
        <f t="shared" si="130"/>
        <v>0</v>
      </c>
      <c r="BE195" s="26"/>
      <c r="BF195" s="65">
        <f t="shared" si="135"/>
        <v>0</v>
      </c>
      <c r="BG195" s="65">
        <f t="shared" si="136"/>
        <v>0</v>
      </c>
      <c r="BH195" s="65">
        <f t="shared" si="137"/>
        <v>0</v>
      </c>
      <c r="BI195" s="65">
        <f t="shared" si="138"/>
        <v>0</v>
      </c>
      <c r="BJ195" s="65">
        <f t="shared" si="139"/>
        <v>0</v>
      </c>
      <c r="BK195" s="65">
        <f t="shared" si="140"/>
        <v>0</v>
      </c>
      <c r="BL195" s="65">
        <f t="shared" si="141"/>
        <v>0</v>
      </c>
      <c r="BM195" s="65">
        <f t="shared" si="142"/>
        <v>0</v>
      </c>
      <c r="BN195" s="26">
        <f t="shared" si="131"/>
        <v>0</v>
      </c>
      <c r="BO195" s="56"/>
      <c r="BP195" s="26">
        <f t="shared" si="143"/>
        <v>0</v>
      </c>
      <c r="BQ195" s="26">
        <f t="shared" si="144"/>
        <v>0</v>
      </c>
      <c r="BR195" s="26">
        <f t="shared" si="145"/>
        <v>0</v>
      </c>
      <c r="BS195" s="26">
        <f t="shared" si="146"/>
        <v>0</v>
      </c>
      <c r="BT195" s="26">
        <f t="shared" si="147"/>
        <v>0</v>
      </c>
      <c r="BU195" s="26">
        <f t="shared" si="148"/>
        <v>0</v>
      </c>
      <c r="BV195" s="26">
        <f t="shared" si="149"/>
        <v>0</v>
      </c>
      <c r="BW195" s="26">
        <f t="shared" si="134"/>
        <v>0</v>
      </c>
      <c r="BX195" s="26">
        <f t="shared" si="132"/>
        <v>0</v>
      </c>
      <c r="BY195" s="26"/>
      <c r="BZ195" s="27">
        <f t="shared" si="166"/>
      </c>
      <c r="CA195" s="26"/>
      <c r="CB195" s="28">
        <f t="shared" si="150"/>
        <v>0</v>
      </c>
      <c r="CC195" s="26">
        <f t="shared" si="151"/>
        <v>0</v>
      </c>
      <c r="CD195" s="26">
        <f t="shared" si="152"/>
        <v>0</v>
      </c>
      <c r="CE195" s="26">
        <f t="shared" si="153"/>
        <v>0</v>
      </c>
      <c r="CF195" s="26">
        <f t="shared" si="154"/>
        <v>0</v>
      </c>
      <c r="CG195" s="26"/>
      <c r="CH195" s="133">
        <f t="shared" si="155"/>
        <v>0</v>
      </c>
      <c r="CI195" s="133">
        <f t="shared" si="156"/>
        <v>0</v>
      </c>
      <c r="CJ195" s="133">
        <f t="shared" si="157"/>
        <v>0</v>
      </c>
      <c r="CK195" s="133">
        <f t="shared" si="158"/>
        <v>0</v>
      </c>
      <c r="CL195" s="133">
        <f t="shared" si="159"/>
        <v>0</v>
      </c>
      <c r="CM195" s="133">
        <f t="shared" si="160"/>
        <v>0</v>
      </c>
      <c r="CN195" s="133">
        <f t="shared" si="161"/>
        <v>0</v>
      </c>
      <c r="CO195" s="133">
        <f t="shared" si="133"/>
        <v>0</v>
      </c>
      <c r="CP195" s="26"/>
      <c r="CQ195" s="26"/>
      <c r="CR195" s="26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9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</row>
    <row r="196" spans="1:124" ht="15.75">
      <c r="A196" s="135"/>
      <c r="B196" s="135"/>
      <c r="C196" s="218"/>
      <c r="D196" s="218"/>
      <c r="E196" s="136"/>
      <c r="F196" s="137"/>
      <c r="G196" s="137"/>
      <c r="H196" s="138"/>
      <c r="I196" s="139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1"/>
      <c r="U196" s="142"/>
      <c r="V196" s="142"/>
      <c r="W196" s="142"/>
      <c r="X196" s="142"/>
      <c r="Y196" s="142"/>
      <c r="Z196" s="142"/>
      <c r="AA196" s="142"/>
      <c r="AB196" s="142"/>
      <c r="AC196" s="146"/>
      <c r="AD196" s="144"/>
      <c r="AE196" s="144"/>
      <c r="AF196" s="144"/>
      <c r="AG196" s="144"/>
      <c r="AH196" s="145"/>
      <c r="AI196" s="147"/>
      <c r="AJ196" s="148"/>
      <c r="AK196" s="149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"/>
      <c r="AX196" s="65">
        <f t="shared" si="162"/>
        <v>0</v>
      </c>
      <c r="AY196" s="133">
        <f t="shared" si="163"/>
        <v>0</v>
      </c>
      <c r="AZ196" s="247">
        <f t="shared" si="129"/>
        <v>0</v>
      </c>
      <c r="BA196" s="36"/>
      <c r="BB196" s="65">
        <f t="shared" si="164"/>
        <v>0</v>
      </c>
      <c r="BC196" s="133">
        <f t="shared" si="165"/>
        <v>0</v>
      </c>
      <c r="BD196" s="247">
        <f t="shared" si="130"/>
        <v>0</v>
      </c>
      <c r="BE196" s="26"/>
      <c r="BF196" s="65">
        <f t="shared" si="135"/>
        <v>0</v>
      </c>
      <c r="BG196" s="65">
        <f t="shared" si="136"/>
        <v>0</v>
      </c>
      <c r="BH196" s="65">
        <f t="shared" si="137"/>
        <v>0</v>
      </c>
      <c r="BI196" s="65">
        <f t="shared" si="138"/>
        <v>0</v>
      </c>
      <c r="BJ196" s="65">
        <f t="shared" si="139"/>
        <v>0</v>
      </c>
      <c r="BK196" s="65">
        <f t="shared" si="140"/>
        <v>0</v>
      </c>
      <c r="BL196" s="65">
        <f t="shared" si="141"/>
        <v>0</v>
      </c>
      <c r="BM196" s="65">
        <f t="shared" si="142"/>
        <v>0</v>
      </c>
      <c r="BN196" s="26">
        <f t="shared" si="131"/>
        <v>0</v>
      </c>
      <c r="BO196" s="56"/>
      <c r="BP196" s="26">
        <f t="shared" si="143"/>
        <v>0</v>
      </c>
      <c r="BQ196" s="26">
        <f t="shared" si="144"/>
        <v>0</v>
      </c>
      <c r="BR196" s="26">
        <f t="shared" si="145"/>
        <v>0</v>
      </c>
      <c r="BS196" s="26">
        <f t="shared" si="146"/>
        <v>0</v>
      </c>
      <c r="BT196" s="26">
        <f t="shared" si="147"/>
        <v>0</v>
      </c>
      <c r="BU196" s="26">
        <f t="shared" si="148"/>
        <v>0</v>
      </c>
      <c r="BV196" s="26">
        <f t="shared" si="149"/>
        <v>0</v>
      </c>
      <c r="BW196" s="26">
        <f t="shared" si="134"/>
        <v>0</v>
      </c>
      <c r="BX196" s="26">
        <f t="shared" si="132"/>
        <v>0</v>
      </c>
      <c r="BY196" s="26"/>
      <c r="BZ196" s="27">
        <f t="shared" si="166"/>
      </c>
      <c r="CA196" s="26"/>
      <c r="CB196" s="28">
        <f t="shared" si="150"/>
        <v>0</v>
      </c>
      <c r="CC196" s="26">
        <f t="shared" si="151"/>
        <v>0</v>
      </c>
      <c r="CD196" s="26">
        <f t="shared" si="152"/>
        <v>0</v>
      </c>
      <c r="CE196" s="26">
        <f t="shared" si="153"/>
        <v>0</v>
      </c>
      <c r="CF196" s="26">
        <f t="shared" si="154"/>
        <v>0</v>
      </c>
      <c r="CG196" s="26"/>
      <c r="CH196" s="133">
        <f t="shared" si="155"/>
        <v>0</v>
      </c>
      <c r="CI196" s="133">
        <f t="shared" si="156"/>
        <v>0</v>
      </c>
      <c r="CJ196" s="133">
        <f t="shared" si="157"/>
        <v>0</v>
      </c>
      <c r="CK196" s="133">
        <f t="shared" si="158"/>
        <v>0</v>
      </c>
      <c r="CL196" s="133">
        <f t="shared" si="159"/>
        <v>0</v>
      </c>
      <c r="CM196" s="133">
        <f t="shared" si="160"/>
        <v>0</v>
      </c>
      <c r="CN196" s="133">
        <f t="shared" si="161"/>
        <v>0</v>
      </c>
      <c r="CO196" s="133">
        <f t="shared" si="133"/>
        <v>0</v>
      </c>
      <c r="CP196" s="26"/>
      <c r="CQ196" s="26"/>
      <c r="CR196" s="26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9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</row>
    <row r="197" spans="1:124" ht="15.75">
      <c r="A197" s="135"/>
      <c r="B197" s="135"/>
      <c r="C197" s="218"/>
      <c r="D197" s="218"/>
      <c r="E197" s="136"/>
      <c r="F197" s="137"/>
      <c r="G197" s="137"/>
      <c r="H197" s="138"/>
      <c r="I197" s="139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1"/>
      <c r="U197" s="142"/>
      <c r="V197" s="142"/>
      <c r="W197" s="142"/>
      <c r="X197" s="142"/>
      <c r="Y197" s="142"/>
      <c r="Z197" s="142"/>
      <c r="AA197" s="142"/>
      <c r="AB197" s="142"/>
      <c r="AC197" s="146"/>
      <c r="AD197" s="144"/>
      <c r="AE197" s="144"/>
      <c r="AF197" s="144"/>
      <c r="AG197" s="144"/>
      <c r="AH197" s="145"/>
      <c r="AI197" s="147"/>
      <c r="AJ197" s="148"/>
      <c r="AK197" s="149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"/>
      <c r="AX197" s="65">
        <f t="shared" si="162"/>
        <v>0</v>
      </c>
      <c r="AY197" s="133">
        <f t="shared" si="163"/>
        <v>0</v>
      </c>
      <c r="AZ197" s="247">
        <f t="shared" si="129"/>
        <v>0</v>
      </c>
      <c r="BA197" s="36"/>
      <c r="BB197" s="65">
        <f t="shared" si="164"/>
        <v>0</v>
      </c>
      <c r="BC197" s="133">
        <f t="shared" si="165"/>
        <v>0</v>
      </c>
      <c r="BD197" s="247">
        <f t="shared" si="130"/>
        <v>0</v>
      </c>
      <c r="BE197" s="26"/>
      <c r="BF197" s="65">
        <f t="shared" si="135"/>
        <v>0</v>
      </c>
      <c r="BG197" s="65">
        <f t="shared" si="136"/>
        <v>0</v>
      </c>
      <c r="BH197" s="65">
        <f t="shared" si="137"/>
        <v>0</v>
      </c>
      <c r="BI197" s="65">
        <f t="shared" si="138"/>
        <v>0</v>
      </c>
      <c r="BJ197" s="65">
        <f t="shared" si="139"/>
        <v>0</v>
      </c>
      <c r="BK197" s="65">
        <f t="shared" si="140"/>
        <v>0</v>
      </c>
      <c r="BL197" s="65">
        <f t="shared" si="141"/>
        <v>0</v>
      </c>
      <c r="BM197" s="65">
        <f t="shared" si="142"/>
        <v>0</v>
      </c>
      <c r="BN197" s="26">
        <f t="shared" si="131"/>
        <v>0</v>
      </c>
      <c r="BO197" s="56"/>
      <c r="BP197" s="26">
        <f t="shared" si="143"/>
        <v>0</v>
      </c>
      <c r="BQ197" s="26">
        <f t="shared" si="144"/>
        <v>0</v>
      </c>
      <c r="BR197" s="26">
        <f t="shared" si="145"/>
        <v>0</v>
      </c>
      <c r="BS197" s="26">
        <f t="shared" si="146"/>
        <v>0</v>
      </c>
      <c r="BT197" s="26">
        <f t="shared" si="147"/>
        <v>0</v>
      </c>
      <c r="BU197" s="26">
        <f t="shared" si="148"/>
        <v>0</v>
      </c>
      <c r="BV197" s="26">
        <f t="shared" si="149"/>
        <v>0</v>
      </c>
      <c r="BW197" s="26">
        <f t="shared" si="134"/>
        <v>0</v>
      </c>
      <c r="BX197" s="26">
        <f t="shared" si="132"/>
        <v>0</v>
      </c>
      <c r="BY197" s="26"/>
      <c r="BZ197" s="27">
        <f t="shared" si="166"/>
      </c>
      <c r="CA197" s="26"/>
      <c r="CB197" s="28">
        <f t="shared" si="150"/>
        <v>0</v>
      </c>
      <c r="CC197" s="26">
        <f t="shared" si="151"/>
        <v>0</v>
      </c>
      <c r="CD197" s="26">
        <f t="shared" si="152"/>
        <v>0</v>
      </c>
      <c r="CE197" s="26">
        <f t="shared" si="153"/>
        <v>0</v>
      </c>
      <c r="CF197" s="26">
        <f t="shared" si="154"/>
        <v>0</v>
      </c>
      <c r="CG197" s="26"/>
      <c r="CH197" s="133">
        <f t="shared" si="155"/>
        <v>0</v>
      </c>
      <c r="CI197" s="133">
        <f t="shared" si="156"/>
        <v>0</v>
      </c>
      <c r="CJ197" s="133">
        <f t="shared" si="157"/>
        <v>0</v>
      </c>
      <c r="CK197" s="133">
        <f t="shared" si="158"/>
        <v>0</v>
      </c>
      <c r="CL197" s="133">
        <f t="shared" si="159"/>
        <v>0</v>
      </c>
      <c r="CM197" s="133">
        <f t="shared" si="160"/>
        <v>0</v>
      </c>
      <c r="CN197" s="133">
        <f t="shared" si="161"/>
        <v>0</v>
      </c>
      <c r="CO197" s="133">
        <f t="shared" si="133"/>
        <v>0</v>
      </c>
      <c r="CP197" s="26"/>
      <c r="CQ197" s="26"/>
      <c r="CR197" s="26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9"/>
      <c r="DI197" s="45"/>
      <c r="DJ197" s="45"/>
      <c r="DK197" s="45"/>
      <c r="DL197" s="45"/>
      <c r="DM197" s="45"/>
      <c r="DN197" s="45"/>
      <c r="DO197" s="12"/>
      <c r="DP197" s="12"/>
      <c r="DQ197" s="12"/>
      <c r="DR197" s="12"/>
      <c r="DS197" s="12"/>
      <c r="DT197" s="12"/>
    </row>
    <row r="198" spans="1:124" ht="15.75">
      <c r="A198" s="135"/>
      <c r="B198" s="135"/>
      <c r="C198" s="218"/>
      <c r="D198" s="218"/>
      <c r="E198" s="136"/>
      <c r="F198" s="137"/>
      <c r="G198" s="137"/>
      <c r="H198" s="138"/>
      <c r="I198" s="139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1"/>
      <c r="U198" s="142"/>
      <c r="V198" s="142"/>
      <c r="W198" s="142"/>
      <c r="X198" s="142"/>
      <c r="Y198" s="142"/>
      <c r="Z198" s="142"/>
      <c r="AA198" s="142"/>
      <c r="AB198" s="142"/>
      <c r="AC198" s="146"/>
      <c r="AD198" s="144"/>
      <c r="AE198" s="144"/>
      <c r="AF198" s="144"/>
      <c r="AG198" s="144"/>
      <c r="AH198" s="145"/>
      <c r="AI198" s="147"/>
      <c r="AJ198" s="148"/>
      <c r="AK198" s="149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"/>
      <c r="AX198" s="65">
        <f t="shared" si="162"/>
        <v>0</v>
      </c>
      <c r="AY198" s="133">
        <f t="shared" si="163"/>
        <v>0</v>
      </c>
      <c r="AZ198" s="247">
        <f>IF(C198=0,0,IF(AND(AB198&lt;&gt;"",AB198&lt;&gt;0),AB198,3))</f>
        <v>0</v>
      </c>
      <c r="BA198" s="36"/>
      <c r="BB198" s="65">
        <f t="shared" si="164"/>
        <v>0</v>
      </c>
      <c r="BC198" s="133">
        <f t="shared" si="165"/>
        <v>0</v>
      </c>
      <c r="BD198" s="247">
        <f>IF(D198=0,0,IF(AND(AC198&lt;&gt;"",AC198&lt;&gt;0),AC198,3))</f>
        <v>0</v>
      </c>
      <c r="BE198" s="26"/>
      <c r="BF198" s="65">
        <f t="shared" si="135"/>
        <v>0</v>
      </c>
      <c r="BG198" s="65">
        <f t="shared" si="136"/>
        <v>0</v>
      </c>
      <c r="BH198" s="65">
        <f t="shared" si="137"/>
        <v>0</v>
      </c>
      <c r="BI198" s="65">
        <f t="shared" si="138"/>
        <v>0</v>
      </c>
      <c r="BJ198" s="65">
        <f t="shared" si="139"/>
        <v>0</v>
      </c>
      <c r="BK198" s="65">
        <f t="shared" si="140"/>
        <v>0</v>
      </c>
      <c r="BL198" s="65">
        <f t="shared" si="141"/>
        <v>0</v>
      </c>
      <c r="BM198" s="65">
        <f t="shared" si="142"/>
        <v>0</v>
      </c>
      <c r="BN198" s="26">
        <f>SUM(BF198:BM198)</f>
        <v>0</v>
      </c>
      <c r="BO198" s="56"/>
      <c r="BP198" s="26">
        <f t="shared" si="143"/>
        <v>0</v>
      </c>
      <c r="BQ198" s="26">
        <f t="shared" si="144"/>
        <v>0</v>
      </c>
      <c r="BR198" s="26">
        <f t="shared" si="145"/>
        <v>0</v>
      </c>
      <c r="BS198" s="26">
        <f t="shared" si="146"/>
        <v>0</v>
      </c>
      <c r="BT198" s="26">
        <f t="shared" si="147"/>
        <v>0</v>
      </c>
      <c r="BU198" s="26">
        <f t="shared" si="148"/>
        <v>0</v>
      </c>
      <c r="BV198" s="26">
        <f t="shared" si="149"/>
        <v>0</v>
      </c>
      <c r="BW198" s="26">
        <f t="shared" si="134"/>
        <v>0</v>
      </c>
      <c r="BX198" s="26">
        <f>SUM(BP198:BW198)</f>
        <v>0</v>
      </c>
      <c r="BY198" s="26"/>
      <c r="BZ198" s="27">
        <f t="shared" si="166"/>
      </c>
      <c r="CA198" s="26"/>
      <c r="CB198" s="28">
        <f t="shared" si="150"/>
        <v>0</v>
      </c>
      <c r="CC198" s="26">
        <f t="shared" si="151"/>
        <v>0</v>
      </c>
      <c r="CD198" s="26">
        <f t="shared" si="152"/>
        <v>0</v>
      </c>
      <c r="CE198" s="26">
        <f t="shared" si="153"/>
        <v>0</v>
      </c>
      <c r="CF198" s="26">
        <f t="shared" si="154"/>
        <v>0</v>
      </c>
      <c r="CG198" s="26"/>
      <c r="CH198" s="133">
        <f t="shared" si="155"/>
        <v>0</v>
      </c>
      <c r="CI198" s="133">
        <f t="shared" si="156"/>
        <v>0</v>
      </c>
      <c r="CJ198" s="133">
        <f t="shared" si="157"/>
        <v>0</v>
      </c>
      <c r="CK198" s="133">
        <f t="shared" si="158"/>
        <v>0</v>
      </c>
      <c r="CL198" s="133">
        <f t="shared" si="159"/>
        <v>0</v>
      </c>
      <c r="CM198" s="133">
        <f t="shared" si="160"/>
        <v>0</v>
      </c>
      <c r="CN198" s="133">
        <f t="shared" si="161"/>
        <v>0</v>
      </c>
      <c r="CO198" s="133">
        <f>IF(B198="",0,IF(AND(B198&lt;&gt;"",1&gt;=AA198&lt;=5),0,IF(AND(B198&lt;&gt;"",AA198=""),"沒有回答",0)))</f>
        <v>0</v>
      </c>
      <c r="CP198" s="26"/>
      <c r="CQ198" s="26"/>
      <c r="CR198" s="26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9"/>
      <c r="DI198" s="45"/>
      <c r="DJ198" s="45"/>
      <c r="DK198" s="45"/>
      <c r="DL198" s="45"/>
      <c r="DM198" s="45"/>
      <c r="DN198" s="45"/>
      <c r="DO198" s="12"/>
      <c r="DP198" s="12"/>
      <c r="DQ198" s="12"/>
      <c r="DR198" s="12"/>
      <c r="DS198" s="12"/>
      <c r="DT198" s="12"/>
    </row>
    <row r="199" spans="1:124" ht="15.75">
      <c r="A199" s="135"/>
      <c r="B199" s="135"/>
      <c r="C199" s="218"/>
      <c r="D199" s="218"/>
      <c r="E199" s="136"/>
      <c r="F199" s="137"/>
      <c r="G199" s="137"/>
      <c r="H199" s="138"/>
      <c r="I199" s="139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1"/>
      <c r="U199" s="142"/>
      <c r="V199" s="142"/>
      <c r="W199" s="142"/>
      <c r="X199" s="142"/>
      <c r="Y199" s="142"/>
      <c r="Z199" s="142"/>
      <c r="AA199" s="142"/>
      <c r="AB199" s="142"/>
      <c r="AC199" s="146"/>
      <c r="AD199" s="144"/>
      <c r="AE199" s="144"/>
      <c r="AF199" s="144"/>
      <c r="AG199" s="144"/>
      <c r="AH199" s="145"/>
      <c r="AI199" s="147"/>
      <c r="AJ199" s="148"/>
      <c r="AK199" s="149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"/>
      <c r="AX199" s="65">
        <f t="shared" si="162"/>
        <v>0</v>
      </c>
      <c r="AY199" s="133">
        <f t="shared" si="163"/>
        <v>0</v>
      </c>
      <c r="AZ199" s="247">
        <f>IF(C199=0,0,IF(AND(AB199&lt;&gt;"",AB199&lt;&gt;0),AB199,3))</f>
        <v>0</v>
      </c>
      <c r="BA199" s="36"/>
      <c r="BB199" s="65">
        <f t="shared" si="164"/>
        <v>0</v>
      </c>
      <c r="BC199" s="133">
        <f t="shared" si="165"/>
        <v>0</v>
      </c>
      <c r="BD199" s="247">
        <f>IF(D199=0,0,IF(AND(AC199&lt;&gt;"",AC199&lt;&gt;0),AC199,3))</f>
        <v>0</v>
      </c>
      <c r="BE199" s="26"/>
      <c r="BF199" s="65">
        <f t="shared" si="135"/>
        <v>0</v>
      </c>
      <c r="BG199" s="65">
        <f t="shared" si="136"/>
        <v>0</v>
      </c>
      <c r="BH199" s="65">
        <f t="shared" si="137"/>
        <v>0</v>
      </c>
      <c r="BI199" s="65">
        <f t="shared" si="138"/>
        <v>0</v>
      </c>
      <c r="BJ199" s="65">
        <f t="shared" si="139"/>
        <v>0</v>
      </c>
      <c r="BK199" s="65">
        <f t="shared" si="140"/>
        <v>0</v>
      </c>
      <c r="BL199" s="65">
        <f t="shared" si="141"/>
        <v>0</v>
      </c>
      <c r="BM199" s="65">
        <f t="shared" si="142"/>
        <v>0</v>
      </c>
      <c r="BN199" s="26">
        <f>SUM(BF199:BM199)</f>
        <v>0</v>
      </c>
      <c r="BO199" s="56"/>
      <c r="BP199" s="26">
        <f t="shared" si="143"/>
        <v>0</v>
      </c>
      <c r="BQ199" s="26">
        <f t="shared" si="144"/>
        <v>0</v>
      </c>
      <c r="BR199" s="26">
        <f t="shared" si="145"/>
        <v>0</v>
      </c>
      <c r="BS199" s="26">
        <f t="shared" si="146"/>
        <v>0</v>
      </c>
      <c r="BT199" s="26">
        <f t="shared" si="147"/>
        <v>0</v>
      </c>
      <c r="BU199" s="26">
        <f t="shared" si="148"/>
        <v>0</v>
      </c>
      <c r="BV199" s="26">
        <f t="shared" si="149"/>
        <v>0</v>
      </c>
      <c r="BW199" s="26">
        <f>IF(AND(B199&lt;&gt;"",AA199=""),3,IF(B199="",0,AA199))</f>
        <v>0</v>
      </c>
      <c r="BX199" s="26">
        <f>SUM(BP199:BW199)</f>
        <v>0</v>
      </c>
      <c r="BY199" s="26"/>
      <c r="BZ199" s="27">
        <f t="shared" si="166"/>
      </c>
      <c r="CA199" s="26"/>
      <c r="CB199" s="28">
        <f t="shared" si="150"/>
        <v>0</v>
      </c>
      <c r="CC199" s="26">
        <f t="shared" si="151"/>
        <v>0</v>
      </c>
      <c r="CD199" s="26">
        <f t="shared" si="152"/>
        <v>0</v>
      </c>
      <c r="CE199" s="26">
        <f t="shared" si="153"/>
        <v>0</v>
      </c>
      <c r="CF199" s="26">
        <f t="shared" si="154"/>
        <v>0</v>
      </c>
      <c r="CG199" s="26"/>
      <c r="CH199" s="133">
        <f t="shared" si="155"/>
        <v>0</v>
      </c>
      <c r="CI199" s="133">
        <f t="shared" si="156"/>
        <v>0</v>
      </c>
      <c r="CJ199" s="133">
        <f t="shared" si="157"/>
        <v>0</v>
      </c>
      <c r="CK199" s="133">
        <f t="shared" si="158"/>
        <v>0</v>
      </c>
      <c r="CL199" s="133">
        <f t="shared" si="159"/>
        <v>0</v>
      </c>
      <c r="CM199" s="133">
        <f t="shared" si="160"/>
        <v>0</v>
      </c>
      <c r="CN199" s="133">
        <f t="shared" si="161"/>
        <v>0</v>
      </c>
      <c r="CO199" s="133">
        <f>IF(B199="",0,IF(AND(B199&lt;&gt;"",1&gt;=AA199&lt;=5),0,IF(AND(B199&lt;&gt;"",AA199=""),"沒有回答",0)))</f>
        <v>0</v>
      </c>
      <c r="CP199" s="26"/>
      <c r="CQ199" s="26"/>
      <c r="CR199" s="26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9"/>
      <c r="DI199" s="45"/>
      <c r="DJ199" s="45"/>
      <c r="DK199" s="45"/>
      <c r="DL199" s="45"/>
      <c r="DM199" s="45"/>
      <c r="DN199" s="45"/>
      <c r="DO199" s="12"/>
      <c r="DP199" s="12"/>
      <c r="DQ199" s="12"/>
      <c r="DR199" s="12"/>
      <c r="DS199" s="12"/>
      <c r="DT199" s="12"/>
    </row>
  </sheetData>
  <sheetProtection password="DD59" sheet="1" selectLockedCells="1"/>
  <mergeCells count="94">
    <mergeCell ref="A2:A4"/>
    <mergeCell ref="G2:G4"/>
    <mergeCell ref="F2:F4"/>
    <mergeCell ref="E2:E4"/>
    <mergeCell ref="B2:B4"/>
    <mergeCell ref="O3:O4"/>
    <mergeCell ref="I3:I4"/>
    <mergeCell ref="M3:M4"/>
    <mergeCell ref="N3:N4"/>
    <mergeCell ref="C2:C4"/>
    <mergeCell ref="D2:D4"/>
    <mergeCell ref="J2:J4"/>
    <mergeCell ref="H2:I2"/>
    <mergeCell ref="H3:H4"/>
    <mergeCell ref="X2:X4"/>
    <mergeCell ref="Y2:Y4"/>
    <mergeCell ref="T2:T4"/>
    <mergeCell ref="U2:U4"/>
    <mergeCell ref="L3:L4"/>
    <mergeCell ref="K2:K4"/>
    <mergeCell ref="L2:S2"/>
    <mergeCell ref="R3:R4"/>
    <mergeCell ref="Q3:Q4"/>
    <mergeCell ref="P3:P4"/>
    <mergeCell ref="Z2:Z4"/>
    <mergeCell ref="S3:S4"/>
    <mergeCell ref="V2:V4"/>
    <mergeCell ref="AQ3:AQ4"/>
    <mergeCell ref="AR3:AR4"/>
    <mergeCell ref="AV3:AV4"/>
    <mergeCell ref="W2:W4"/>
    <mergeCell ref="AM3:AM4"/>
    <mergeCell ref="AK2:AT2"/>
    <mergeCell ref="AB2:AB4"/>
    <mergeCell ref="AC2:AC4"/>
    <mergeCell ref="AU3:AU4"/>
    <mergeCell ref="AF2:AF4"/>
    <mergeCell ref="AI1:AV1"/>
    <mergeCell ref="AA2:AA4"/>
    <mergeCell ref="AD2:AD4"/>
    <mergeCell ref="AE2:AE4"/>
    <mergeCell ref="AI2:AI4"/>
    <mergeCell ref="AO3:AO4"/>
    <mergeCell ref="AH2:AH4"/>
    <mergeCell ref="AN3:AN4"/>
    <mergeCell ref="AJ2:AJ4"/>
    <mergeCell ref="AP3:AP4"/>
    <mergeCell ref="AX3:AZ3"/>
    <mergeCell ref="BB3:BD3"/>
    <mergeCell ref="CB3:CF3"/>
    <mergeCell ref="AG2:AG4"/>
    <mergeCell ref="CH3:CO3"/>
    <mergeCell ref="AL3:AL4"/>
    <mergeCell ref="AU2:AV2"/>
    <mergeCell ref="AK3:AK4"/>
    <mergeCell ref="AS3:AS4"/>
    <mergeCell ref="AT3:AT4"/>
    <mergeCell ref="DF3:DF4"/>
    <mergeCell ref="CR44:CS44"/>
    <mergeCell ref="CR45:CS45"/>
    <mergeCell ref="CR3:DD3"/>
    <mergeCell ref="BF3:BN3"/>
    <mergeCell ref="BP3:BX3"/>
    <mergeCell ref="CX45:CY45"/>
    <mergeCell ref="CZ45:DA45"/>
    <mergeCell ref="CX44:CY44"/>
    <mergeCell ref="DG3:DS3"/>
    <mergeCell ref="CQ3:CQ4"/>
    <mergeCell ref="DK44:DL45"/>
    <mergeCell ref="DM44:DN45"/>
    <mergeCell ref="DO44:DP45"/>
    <mergeCell ref="DQ44:DR45"/>
    <mergeCell ref="DB45:DC45"/>
    <mergeCell ref="CZ44:DA44"/>
    <mergeCell ref="CT44:CU44"/>
    <mergeCell ref="DS44:DT45"/>
    <mergeCell ref="DG44:DH45"/>
    <mergeCell ref="DG46:DH46"/>
    <mergeCell ref="DI46:DJ46"/>
    <mergeCell ref="DF44:DF45"/>
    <mergeCell ref="DB44:DC44"/>
    <mergeCell ref="CT45:CU45"/>
    <mergeCell ref="CV45:CW45"/>
    <mergeCell ref="CV44:CW44"/>
    <mergeCell ref="DK46:DL46"/>
    <mergeCell ref="DM46:DN46"/>
    <mergeCell ref="DQ46:DR46"/>
    <mergeCell ref="DO46:DP46"/>
    <mergeCell ref="A1:G1"/>
    <mergeCell ref="H1:S1"/>
    <mergeCell ref="T1:AC1"/>
    <mergeCell ref="CQ1:DS1"/>
    <mergeCell ref="AD1:AH1"/>
    <mergeCell ref="DI44:DJ45"/>
  </mergeCells>
  <dataValidations count="16">
    <dataValidation type="list" allowBlank="1" showDropDown="1" showInputMessage="1" showErrorMessage="1" sqref="AD5:AD199">
      <formula1>"1,2"</formula1>
    </dataValidation>
    <dataValidation type="list" allowBlank="1" showDropDown="1" showInputMessage="1" showErrorMessage="1" sqref="AF5:AF199">
      <formula1>"1,2,3,4"</formula1>
    </dataValidation>
    <dataValidation type="list" allowBlank="1" showDropDown="1" showInputMessage="1" showErrorMessage="1" sqref="L5:S199">
      <formula1>"0,1"</formula1>
    </dataValidation>
    <dataValidation type="list" allowBlank="1" showDropDown="1" showInputMessage="1" showErrorMessage="1" sqref="X5:Y199 F5:F199 T5:V199">
      <formula1>"1,2,3,4,5"</formula1>
    </dataValidation>
    <dataValidation type="list" allowBlank="1" showDropDown="1" showInputMessage="1" showErrorMessage="1" sqref="W5:W199 Z5:AC199">
      <formula1>"1,2,3,4,5,0"</formula1>
    </dataValidation>
    <dataValidation type="list" allowBlank="1" showDropDown="1" showInputMessage="1" showErrorMessage="1" sqref="AE5:AE199 AH5:AH199">
      <formula1>"1,2,3,4,5,6"</formula1>
    </dataValidation>
    <dataValidation type="list" allowBlank="1" showDropDown="1" showInputMessage="1" showErrorMessage="1" sqref="AG5:AG199">
      <formula1>"1,2,3,4,5,6,7,8"</formula1>
    </dataValidation>
    <dataValidation allowBlank="1" showInputMessage="1" showErrorMessage="1" errorTitle="受訪的形式" error="輸入資料錯誤!" sqref="AK5:AK199"/>
    <dataValidation type="list" allowBlank="1" showDropDown="1" showInputMessage="1" showErrorMessage="1" sqref="J5:J199">
      <formula1>"1,2,3,4,5,6,7,0,0.5,1.5,2.5,3.5,4.5,5.5,6.5"</formula1>
    </dataValidation>
    <dataValidation type="list" operator="equal" allowBlank="1" showDropDown="1" showInputMessage="1" showErrorMessage="1" sqref="H5:H199">
      <formula1>"1,2,3,4,5,6"</formula1>
    </dataValidation>
    <dataValidation type="list" operator="equal" allowBlank="1" showDropDown="1" showInputMessage="1" showErrorMessage="1" sqref="I5:I199">
      <formula1>"1,2,3,4,5,6,7,8,9,10,11,12"</formula1>
    </dataValidation>
    <dataValidation type="list" operator="equal" allowBlank="1" showDropDown="1" showInputMessage="1" showErrorMessage="1" sqref="K6:K199">
      <formula1>"1,2"</formula1>
    </dataValidation>
    <dataValidation type="list" allowBlank="1" showDropDown="1" showInputMessage="1" showErrorMessage="1" sqref="C5:C199">
      <formula1>"1,0"</formula1>
    </dataValidation>
    <dataValidation type="list" showDropDown="1" showInputMessage="1" showErrorMessage="1" sqref="D5:D199">
      <formula1>"1,0"</formula1>
    </dataValidation>
    <dataValidation type="list" operator="equal" allowBlank="1" showDropDown="1" showInputMessage="1" showErrorMessage="1" sqref="K5">
      <formula1>"1,2"</formula1>
    </dataValidation>
    <dataValidation type="list" showDropDown="1" showInputMessage="1" showErrorMessage="1" errorTitle="此份問卷是否屬不合適個案?" error="若問卷屬 &quot;不合適個案&quot; 或 &quot;未完成個案&quot;&#10;&#10;請不需要輸入資料! &#10;&#10;&#10;&#10;" sqref="G5:G199">
      <formula1>"11,21,22,23,24"</formula1>
    </dataValidation>
  </dataValidations>
  <printOptions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2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G12" sqref="G12"/>
    </sheetView>
  </sheetViews>
  <sheetFormatPr defaultColWidth="9.00390625" defaultRowHeight="16.5"/>
  <cols>
    <col min="1" max="1" width="13.625" style="50" customWidth="1"/>
    <col min="2" max="2" width="18.125" style="50" customWidth="1"/>
    <col min="3" max="3" width="15.375" style="50" customWidth="1"/>
    <col min="4" max="4" width="3.25390625" style="255" customWidth="1"/>
    <col min="5" max="5" width="15.50390625" style="263" customWidth="1"/>
    <col min="6" max="6" width="19.875" style="251" customWidth="1"/>
    <col min="7" max="7" width="16.125" style="251" customWidth="1"/>
    <col min="8" max="8" width="14.75390625" style="251" customWidth="1"/>
    <col min="9" max="9" width="14.50390625" style="251" bestFit="1" customWidth="1"/>
    <col min="10" max="10" width="15.875" style="251" customWidth="1"/>
    <col min="11" max="11" width="11.00390625" style="265" customWidth="1"/>
    <col min="12" max="12" width="5.625" style="50" customWidth="1"/>
    <col min="13" max="13" width="12.125" style="50" customWidth="1"/>
    <col min="14" max="18" width="15.50390625" style="50" customWidth="1"/>
    <col min="19" max="19" width="12.125" style="50" customWidth="1"/>
    <col min="20" max="16384" width="8.875" style="50" customWidth="1"/>
  </cols>
  <sheetData>
    <row r="1" spans="1:11" ht="30.75" customHeight="1">
      <c r="A1" s="375" t="s">
        <v>118</v>
      </c>
      <c r="B1" s="375" t="s">
        <v>141</v>
      </c>
      <c r="C1" s="377" t="s">
        <v>119</v>
      </c>
      <c r="E1" s="372" t="s">
        <v>148</v>
      </c>
      <c r="F1" s="373"/>
      <c r="G1" s="373"/>
      <c r="H1" s="373"/>
      <c r="I1" s="373"/>
      <c r="J1" s="373"/>
      <c r="K1" s="374"/>
    </row>
    <row r="2" spans="1:12" ht="48.75" thickBot="1">
      <c r="A2" s="376"/>
      <c r="B2" s="376"/>
      <c r="C2" s="378"/>
      <c r="D2" s="256"/>
      <c r="E2" s="257" t="s">
        <v>136</v>
      </c>
      <c r="F2" s="258" t="s">
        <v>137</v>
      </c>
      <c r="G2" s="236" t="s">
        <v>46</v>
      </c>
      <c r="H2" s="229" t="s">
        <v>26</v>
      </c>
      <c r="I2" s="229" t="s">
        <v>47</v>
      </c>
      <c r="J2" s="229" t="s">
        <v>48</v>
      </c>
      <c r="K2" s="230" t="s">
        <v>116</v>
      </c>
      <c r="L2" s="223"/>
    </row>
    <row r="3" spans="1:13" s="266" customFormat="1" ht="15.75">
      <c r="A3" s="259">
        <f>'所有護老者的數據輸入及分析結果'!B5</f>
        <v>0</v>
      </c>
      <c r="B3" s="260">
        <f>'所有護老者的數據輸入及分析結果'!C5</f>
        <v>0</v>
      </c>
      <c r="C3" s="261">
        <f>'所有護老者的數據輸入及分析結果'!AB5</f>
        <v>0</v>
      </c>
      <c r="D3" s="262"/>
      <c r="E3" s="263">
        <f aca="true" t="shared" si="0" ref="E3:E11">IF(B3=1,1,0)</f>
        <v>0</v>
      </c>
      <c r="F3" s="251">
        <f aca="true" t="shared" si="1" ref="F3:F11">IF(B3&lt;&gt;1,0,IF(AND(B3=1,C3&lt;&gt;0),C3,3))</f>
        <v>0</v>
      </c>
      <c r="G3" s="264">
        <f>IF(F3=0,0,IF(F3&lt;=1.4999,1,0))</f>
        <v>0</v>
      </c>
      <c r="H3" s="251">
        <f>IF(F3&lt;1.5,0,IF(F3&gt;2.499,0,1))</f>
        <v>0</v>
      </c>
      <c r="I3" s="251">
        <f>IF(F3&lt;2.5,0,IF(F3&gt;3.499,0,1))</f>
        <v>0</v>
      </c>
      <c r="J3" s="251">
        <f>IF(F3&lt;3.5,0,IF(F3&gt;4.499,0,1))</f>
        <v>0</v>
      </c>
      <c r="K3" s="265">
        <f>IF(F3="",0,IF(F3&gt;4.4999,1,0))</f>
        <v>0</v>
      </c>
      <c r="M3" s="267" t="s">
        <v>143</v>
      </c>
    </row>
    <row r="4" spans="1:13" ht="15.75">
      <c r="A4" s="268">
        <f>'所有護老者的數據輸入及分析結果'!B6</f>
        <v>0</v>
      </c>
      <c r="B4" s="269">
        <f>'所有護老者的數據輸入及分析結果'!C6</f>
        <v>0</v>
      </c>
      <c r="C4" s="270">
        <f>'所有護老者的數據輸入及分析結果'!AB6</f>
        <v>0</v>
      </c>
      <c r="E4" s="263">
        <f t="shared" si="0"/>
        <v>0</v>
      </c>
      <c r="F4" s="251">
        <f t="shared" si="1"/>
        <v>0</v>
      </c>
      <c r="G4" s="264">
        <f>IF(F4=0,0,IF(F4&lt;=1.4999,1,0))</f>
        <v>0</v>
      </c>
      <c r="H4" s="251">
        <f>IF(F4&lt;1.5,0,IF(F4&gt;2.499,0,1))</f>
        <v>0</v>
      </c>
      <c r="I4" s="251">
        <f>IF(F4&lt;2.5,0,IF(F4&gt;3.499,0,1))</f>
        <v>0</v>
      </c>
      <c r="J4" s="251">
        <f>IF(F4&lt;3.5,0,IF(F4&gt;4.499,0,1))</f>
        <v>0</v>
      </c>
      <c r="K4" s="265">
        <f>IF(F4="",0,IF(F4&gt;4.4999,1,0))</f>
        <v>0</v>
      </c>
      <c r="L4" s="251"/>
      <c r="M4" s="271">
        <f>SUM(E3:E202)</f>
        <v>0</v>
      </c>
    </row>
    <row r="5" spans="1:12" ht="15.75">
      <c r="A5" s="268">
        <f>'所有護老者的數據輸入及分析結果'!B7</f>
        <v>0</v>
      </c>
      <c r="B5" s="269">
        <f>'所有護老者的數據輸入及分析結果'!C7</f>
        <v>0</v>
      </c>
      <c r="C5" s="270">
        <f>'所有護老者的數據輸入及分析結果'!AB7</f>
        <v>0</v>
      </c>
      <c r="E5" s="263">
        <f t="shared" si="0"/>
        <v>0</v>
      </c>
      <c r="F5" s="251">
        <f t="shared" si="1"/>
        <v>0</v>
      </c>
      <c r="G5" s="264">
        <f>IF(F5=0,0,IF(F5&lt;=1.4999,1,0))</f>
        <v>0</v>
      </c>
      <c r="H5" s="251">
        <f>IF(F5&lt;1.5,0,IF(F5&gt;2.499,0,1))</f>
        <v>0</v>
      </c>
      <c r="I5" s="251">
        <f>IF(F5&lt;2.5,0,IF(F5&gt;3.499,0,1))</f>
        <v>0</v>
      </c>
      <c r="J5" s="251">
        <f>IF(F5&lt;3.5,0,IF(F5&gt;4.499,0,1))</f>
        <v>0</v>
      </c>
      <c r="K5" s="265">
        <f>IF(F5="",0,IF(F5&gt;4.4999,1,0))</f>
        <v>0</v>
      </c>
      <c r="L5" s="251"/>
    </row>
    <row r="6" spans="1:13" ht="15.75">
      <c r="A6" s="268">
        <f>'所有護老者的數據輸入及分析結果'!B8</f>
        <v>0</v>
      </c>
      <c r="B6" s="269">
        <f>'所有護老者的數據輸入及分析結果'!C8</f>
        <v>0</v>
      </c>
      <c r="C6" s="270">
        <f>'所有護老者的數據輸入及分析結果'!AB8</f>
        <v>0</v>
      </c>
      <c r="E6" s="263">
        <f t="shared" si="0"/>
        <v>0</v>
      </c>
      <c r="F6" s="251">
        <f t="shared" si="1"/>
        <v>0</v>
      </c>
      <c r="G6" s="264">
        <f>IF(F6=0,0,IF(F6&lt;=1.4999,1,0))</f>
        <v>0</v>
      </c>
      <c r="H6" s="251">
        <f>IF(F6&lt;1.5,0,IF(F6&gt;2.499,0,1))</f>
        <v>0</v>
      </c>
      <c r="I6" s="251">
        <f>IF(F6&lt;2.5,0,IF(F6&gt;3.499,0,1))</f>
        <v>0</v>
      </c>
      <c r="J6" s="251">
        <f>IF(F6&lt;3.5,0,IF(F6&gt;4.499,0,1))</f>
        <v>0</v>
      </c>
      <c r="K6" s="265">
        <f>IF(F6="",0,IF(F6&gt;4.4999,1,0))</f>
        <v>0</v>
      </c>
      <c r="L6" s="251"/>
      <c r="M6" s="50" t="s">
        <v>120</v>
      </c>
    </row>
    <row r="7" spans="1:13" ht="15.75">
      <c r="A7" s="268">
        <f>'所有護老者的數據輸入及分析結果'!B9</f>
        <v>0</v>
      </c>
      <c r="B7" s="269">
        <f>'所有護老者的數據輸入及分析結果'!C9</f>
        <v>0</v>
      </c>
      <c r="C7" s="270">
        <f>'所有護老者的數據輸入及分析結果'!AB9</f>
        <v>0</v>
      </c>
      <c r="E7" s="263">
        <f t="shared" si="0"/>
        <v>0</v>
      </c>
      <c r="F7" s="251">
        <f t="shared" si="1"/>
        <v>0</v>
      </c>
      <c r="G7" s="264">
        <f>IF(F7=0,0,IF(F7&lt;=1.4999,1,0))</f>
        <v>0</v>
      </c>
      <c r="H7" s="251">
        <f>IF(F7&lt;1.5,0,IF(F7&gt;2.499,0,1))</f>
        <v>0</v>
      </c>
      <c r="I7" s="251">
        <f>IF(F7&lt;2.5,0,IF(F7&gt;3.499,0,1))</f>
        <v>0</v>
      </c>
      <c r="J7" s="251">
        <f>IF(F7&lt;3.5,0,IF(F7&gt;4.499,0,1))</f>
        <v>0</v>
      </c>
      <c r="K7" s="265">
        <f>IF(F7="",0,IF(F7&gt;4.4999,1,0))</f>
        <v>0</v>
      </c>
      <c r="L7" s="251"/>
      <c r="M7" s="272">
        <f>SUM(F3:F202)</f>
        <v>0</v>
      </c>
    </row>
    <row r="8" spans="1:12" ht="15.75">
      <c r="A8" s="268">
        <f>'所有護老者的數據輸入及分析結果'!B10</f>
        <v>0</v>
      </c>
      <c r="B8" s="269">
        <f>'所有護老者的數據輸入及分析結果'!C10</f>
        <v>0</v>
      </c>
      <c r="C8" s="270">
        <f>'所有護老者的數據輸入及分析結果'!AB10</f>
        <v>0</v>
      </c>
      <c r="E8" s="263">
        <f t="shared" si="0"/>
        <v>0</v>
      </c>
      <c r="F8" s="251">
        <f t="shared" si="1"/>
        <v>0</v>
      </c>
      <c r="G8" s="264">
        <f aca="true" t="shared" si="2" ref="G8:G71">IF(F8=0,0,IF(F8&lt;=1.4999,1,0))</f>
        <v>0</v>
      </c>
      <c r="H8" s="251">
        <f aca="true" t="shared" si="3" ref="H8:H71">IF(F8&lt;1.5,0,IF(F8&gt;2.499,0,1))</f>
        <v>0</v>
      </c>
      <c r="I8" s="251">
        <f aca="true" t="shared" si="4" ref="I8:I71">IF(F8&lt;2.5,0,IF(F8&gt;3.499,0,1))</f>
        <v>0</v>
      </c>
      <c r="J8" s="251">
        <f aca="true" t="shared" si="5" ref="J8:J71">IF(F8&lt;3.5,0,IF(F8&gt;4.499,0,1))</f>
        <v>0</v>
      </c>
      <c r="K8" s="265">
        <f aca="true" t="shared" si="6" ref="K8:K71">IF(F8="",0,IF(F8&gt;4.4999,1,0))</f>
        <v>0</v>
      </c>
      <c r="L8" s="251"/>
    </row>
    <row r="9" spans="1:12" ht="15.75">
      <c r="A9" s="268">
        <f>'所有護老者的數據輸入及分析結果'!B11</f>
        <v>0</v>
      </c>
      <c r="B9" s="269">
        <f>'所有護老者的數據輸入及分析結果'!C11</f>
        <v>0</v>
      </c>
      <c r="C9" s="270">
        <f>'所有護老者的數據輸入及分析結果'!AB11</f>
        <v>0</v>
      </c>
      <c r="E9" s="263">
        <f t="shared" si="0"/>
        <v>0</v>
      </c>
      <c r="F9" s="251">
        <f t="shared" si="1"/>
        <v>0</v>
      </c>
      <c r="G9" s="264">
        <f t="shared" si="2"/>
        <v>0</v>
      </c>
      <c r="H9" s="251">
        <f t="shared" si="3"/>
        <v>0</v>
      </c>
      <c r="I9" s="251">
        <f t="shared" si="4"/>
        <v>0</v>
      </c>
      <c r="J9" s="251">
        <f t="shared" si="5"/>
        <v>0</v>
      </c>
      <c r="K9" s="265">
        <f t="shared" si="6"/>
        <v>0</v>
      </c>
      <c r="L9" s="251"/>
    </row>
    <row r="10" spans="1:13" ht="15.75">
      <c r="A10" s="268">
        <f>'所有護老者的數據輸入及分析結果'!B12</f>
        <v>0</v>
      </c>
      <c r="B10" s="269">
        <f>'所有護老者的數據輸入及分析結果'!C12</f>
        <v>0</v>
      </c>
      <c r="C10" s="270">
        <f>'所有護老者的數據輸入及分析結果'!AB12</f>
        <v>0</v>
      </c>
      <c r="E10" s="263">
        <f t="shared" si="0"/>
        <v>0</v>
      </c>
      <c r="F10" s="251">
        <f t="shared" si="1"/>
        <v>0</v>
      </c>
      <c r="G10" s="264">
        <f t="shared" si="2"/>
        <v>0</v>
      </c>
      <c r="H10" s="251">
        <f t="shared" si="3"/>
        <v>0</v>
      </c>
      <c r="I10" s="251">
        <f t="shared" si="4"/>
        <v>0</v>
      </c>
      <c r="J10" s="251">
        <f t="shared" si="5"/>
        <v>0</v>
      </c>
      <c r="K10" s="265">
        <f t="shared" si="6"/>
        <v>0</v>
      </c>
      <c r="L10" s="251"/>
      <c r="M10" s="273"/>
    </row>
    <row r="11" spans="1:12" ht="16.5" thickBot="1">
      <c r="A11" s="268">
        <f>'所有護老者的數據輸入及分析結果'!B13</f>
        <v>0</v>
      </c>
      <c r="B11" s="269">
        <f>'所有護老者的數據輸入及分析結果'!C13</f>
        <v>0</v>
      </c>
      <c r="C11" s="270">
        <f>'所有護老者的數據輸入及分析結果'!AB13</f>
        <v>0</v>
      </c>
      <c r="E11" s="263">
        <f t="shared" si="0"/>
        <v>0</v>
      </c>
      <c r="F11" s="251">
        <f t="shared" si="1"/>
        <v>0</v>
      </c>
      <c r="G11" s="264">
        <f t="shared" si="2"/>
        <v>0</v>
      </c>
      <c r="H11" s="251">
        <f t="shared" si="3"/>
        <v>0</v>
      </c>
      <c r="I11" s="251">
        <f t="shared" si="4"/>
        <v>0</v>
      </c>
      <c r="J11" s="251">
        <f t="shared" si="5"/>
        <v>0</v>
      </c>
      <c r="K11" s="265">
        <f t="shared" si="6"/>
        <v>0</v>
      </c>
      <c r="L11" s="251"/>
    </row>
    <row r="12" spans="1:19" ht="33" thickBot="1" thickTop="1">
      <c r="A12" s="268">
        <f>'所有護老者的數據輸入及分析結果'!B14</f>
        <v>0</v>
      </c>
      <c r="B12" s="269">
        <f>'所有護老者的數據輸入及分析結果'!C14</f>
        <v>0</v>
      </c>
      <c r="C12" s="270">
        <f>'所有護老者的數據輸入及分析結果'!AB14</f>
        <v>0</v>
      </c>
      <c r="E12" s="263">
        <f aca="true" t="shared" si="7" ref="E12:E75">IF(B12=1,1,0)</f>
        <v>0</v>
      </c>
      <c r="F12" s="251">
        <f aca="true" t="shared" si="8" ref="F12:F75">IF(B12&lt;&gt;1,0,IF(AND(B12=1,C12&lt;&gt;0),C12,3))</f>
        <v>0</v>
      </c>
      <c r="G12" s="264">
        <f t="shared" si="2"/>
        <v>0</v>
      </c>
      <c r="H12" s="251">
        <f t="shared" si="3"/>
        <v>0</v>
      </c>
      <c r="I12" s="251">
        <f t="shared" si="4"/>
        <v>0</v>
      </c>
      <c r="J12" s="251">
        <f t="shared" si="5"/>
        <v>0</v>
      </c>
      <c r="K12" s="265">
        <f t="shared" si="6"/>
        <v>0</v>
      </c>
      <c r="L12" s="251"/>
      <c r="M12" s="194" t="s">
        <v>42</v>
      </c>
      <c r="N12" s="195" t="s">
        <v>46</v>
      </c>
      <c r="O12" s="195" t="s">
        <v>26</v>
      </c>
      <c r="P12" s="195" t="s">
        <v>47</v>
      </c>
      <c r="Q12" s="195" t="s">
        <v>48</v>
      </c>
      <c r="R12" s="196" t="s">
        <v>116</v>
      </c>
      <c r="S12" s="274" t="s">
        <v>121</v>
      </c>
    </row>
    <row r="13" spans="1:19" ht="17.25" thickBot="1" thickTop="1">
      <c r="A13" s="268">
        <f>'所有護老者的數據輸入及分析結果'!B15</f>
        <v>0</v>
      </c>
      <c r="B13" s="269">
        <f>'所有護老者的數據輸入及分析結果'!C15</f>
        <v>0</v>
      </c>
      <c r="C13" s="270">
        <f>'所有護老者的數據輸入及分析結果'!AB15</f>
        <v>0</v>
      </c>
      <c r="E13" s="263">
        <f t="shared" si="7"/>
        <v>0</v>
      </c>
      <c r="F13" s="251">
        <f t="shared" si="8"/>
        <v>0</v>
      </c>
      <c r="G13" s="264">
        <f t="shared" si="2"/>
        <v>0</v>
      </c>
      <c r="H13" s="251">
        <f t="shared" si="3"/>
        <v>0</v>
      </c>
      <c r="I13" s="251">
        <f t="shared" si="4"/>
        <v>0</v>
      </c>
      <c r="J13" s="251">
        <f t="shared" si="5"/>
        <v>0</v>
      </c>
      <c r="K13" s="265">
        <f t="shared" si="6"/>
        <v>0</v>
      </c>
      <c r="L13" s="251"/>
      <c r="M13" s="191" t="s">
        <v>72</v>
      </c>
      <c r="N13" s="275">
        <f>COUNTIF(G3:G202,"1")</f>
        <v>0</v>
      </c>
      <c r="O13" s="275">
        <f>COUNTIF(H3:H202,"1")</f>
        <v>0</v>
      </c>
      <c r="P13" s="276">
        <f>COUNTIF(I3:I202,"1")</f>
        <v>0</v>
      </c>
      <c r="Q13" s="276">
        <f>COUNTIF(J3:J202,"1")</f>
        <v>0</v>
      </c>
      <c r="R13" s="276">
        <f>COUNTIF(K3:K202,"1")</f>
        <v>0</v>
      </c>
      <c r="S13" s="277">
        <f>SUM(N13:R13)</f>
        <v>0</v>
      </c>
    </row>
    <row r="14" spans="1:12" ht="16.5" thickTop="1">
      <c r="A14" s="268">
        <f>'所有護老者的數據輸入及分析結果'!B16</f>
        <v>0</v>
      </c>
      <c r="B14" s="269">
        <f>'所有護老者的數據輸入及分析結果'!C16</f>
        <v>0</v>
      </c>
      <c r="C14" s="270">
        <f>'所有護老者的數據輸入及分析結果'!AB16</f>
        <v>0</v>
      </c>
      <c r="E14" s="263">
        <f t="shared" si="7"/>
        <v>0</v>
      </c>
      <c r="F14" s="251">
        <f t="shared" si="8"/>
        <v>0</v>
      </c>
      <c r="G14" s="264">
        <f t="shared" si="2"/>
        <v>0</v>
      </c>
      <c r="H14" s="251">
        <f t="shared" si="3"/>
        <v>0</v>
      </c>
      <c r="I14" s="251">
        <f t="shared" si="4"/>
        <v>0</v>
      </c>
      <c r="J14" s="251">
        <f t="shared" si="5"/>
        <v>0</v>
      </c>
      <c r="K14" s="265">
        <f t="shared" si="6"/>
        <v>0</v>
      </c>
      <c r="L14" s="251"/>
    </row>
    <row r="15" spans="1:18" ht="15.75">
      <c r="A15" s="268">
        <f>'所有護老者的數據輸入及分析結果'!B17</f>
        <v>0</v>
      </c>
      <c r="B15" s="269">
        <f>'所有護老者的數據輸入及分析結果'!C17</f>
        <v>0</v>
      </c>
      <c r="C15" s="270">
        <f>'所有護老者的數據輸入及分析結果'!AB17</f>
        <v>0</v>
      </c>
      <c r="E15" s="263">
        <f t="shared" si="7"/>
        <v>0</v>
      </c>
      <c r="F15" s="251">
        <f t="shared" si="8"/>
        <v>0</v>
      </c>
      <c r="G15" s="264">
        <f t="shared" si="2"/>
        <v>0</v>
      </c>
      <c r="H15" s="251">
        <f t="shared" si="3"/>
        <v>0</v>
      </c>
      <c r="I15" s="251">
        <f t="shared" si="4"/>
        <v>0</v>
      </c>
      <c r="J15" s="251">
        <f t="shared" si="5"/>
        <v>0</v>
      </c>
      <c r="K15" s="265">
        <f t="shared" si="6"/>
        <v>0</v>
      </c>
      <c r="L15" s="251"/>
      <c r="M15" s="278" t="s">
        <v>151</v>
      </c>
      <c r="R15" s="271">
        <f>SUM(N13:O13)</f>
        <v>0</v>
      </c>
    </row>
    <row r="16" spans="1:12" ht="16.5" thickBot="1">
      <c r="A16" s="268">
        <f>'所有護老者的數據輸入及分析結果'!B18</f>
        <v>0</v>
      </c>
      <c r="B16" s="269">
        <f>'所有護老者的數據輸入及分析結果'!C18</f>
        <v>0</v>
      </c>
      <c r="C16" s="270">
        <f>'所有護老者的數據輸入及分析結果'!AB18</f>
        <v>0</v>
      </c>
      <c r="E16" s="263">
        <f t="shared" si="7"/>
        <v>0</v>
      </c>
      <c r="F16" s="251">
        <f t="shared" si="8"/>
        <v>0</v>
      </c>
      <c r="G16" s="264">
        <f t="shared" si="2"/>
        <v>0</v>
      </c>
      <c r="H16" s="251">
        <f t="shared" si="3"/>
        <v>0</v>
      </c>
      <c r="I16" s="251">
        <f t="shared" si="4"/>
        <v>0</v>
      </c>
      <c r="J16" s="251">
        <f t="shared" si="5"/>
        <v>0</v>
      </c>
      <c r="K16" s="265">
        <f t="shared" si="6"/>
        <v>0</v>
      </c>
      <c r="L16" s="251"/>
    </row>
    <row r="17" spans="1:19" ht="16.5" customHeight="1" thickTop="1">
      <c r="A17" s="268">
        <f>'所有護老者的數據輸入及分析結果'!B19</f>
        <v>0</v>
      </c>
      <c r="B17" s="269">
        <f>'所有護老者的數據輸入及分析結果'!C19</f>
        <v>0</v>
      </c>
      <c r="C17" s="270">
        <f>'所有護老者的數據輸入及分析結果'!AB19</f>
        <v>0</v>
      </c>
      <c r="E17" s="263">
        <f t="shared" si="7"/>
        <v>0</v>
      </c>
      <c r="F17" s="251">
        <f t="shared" si="8"/>
        <v>0</v>
      </c>
      <c r="G17" s="264">
        <f t="shared" si="2"/>
        <v>0</v>
      </c>
      <c r="H17" s="251">
        <f t="shared" si="3"/>
        <v>0</v>
      </c>
      <c r="I17" s="251">
        <f t="shared" si="4"/>
        <v>0</v>
      </c>
      <c r="J17" s="251">
        <f t="shared" si="5"/>
        <v>0</v>
      </c>
      <c r="K17" s="265">
        <f t="shared" si="6"/>
        <v>0</v>
      </c>
      <c r="L17" s="251"/>
      <c r="M17" s="297" t="s">
        <v>123</v>
      </c>
      <c r="N17" s="368" t="s">
        <v>73</v>
      </c>
      <c r="O17" s="368" t="s">
        <v>74</v>
      </c>
      <c r="P17" s="368" t="s">
        <v>69</v>
      </c>
      <c r="Q17" s="368" t="s">
        <v>70</v>
      </c>
      <c r="R17" s="368" t="s">
        <v>71</v>
      </c>
      <c r="S17" s="370" t="s">
        <v>35</v>
      </c>
    </row>
    <row r="18" spans="1:19" ht="16.5" thickBot="1">
      <c r="A18" s="268">
        <f>'所有護老者的數據輸入及分析結果'!B20</f>
        <v>0</v>
      </c>
      <c r="B18" s="269">
        <f>'所有護老者的數據輸入及分析結果'!C20</f>
        <v>0</v>
      </c>
      <c r="C18" s="270">
        <f>'所有護老者的數據輸入及分析結果'!AB20</f>
        <v>0</v>
      </c>
      <c r="E18" s="263">
        <f t="shared" si="7"/>
        <v>0</v>
      </c>
      <c r="F18" s="251">
        <f t="shared" si="8"/>
        <v>0</v>
      </c>
      <c r="G18" s="264">
        <f t="shared" si="2"/>
        <v>0</v>
      </c>
      <c r="H18" s="251">
        <f t="shared" si="3"/>
        <v>0</v>
      </c>
      <c r="I18" s="251">
        <f t="shared" si="4"/>
        <v>0</v>
      </c>
      <c r="J18" s="251">
        <f t="shared" si="5"/>
        <v>0</v>
      </c>
      <c r="K18" s="265">
        <f t="shared" si="6"/>
        <v>0</v>
      </c>
      <c r="L18" s="251"/>
      <c r="M18" s="298"/>
      <c r="N18" s="369"/>
      <c r="O18" s="369"/>
      <c r="P18" s="369"/>
      <c r="Q18" s="369"/>
      <c r="R18" s="369"/>
      <c r="S18" s="371"/>
    </row>
    <row r="19" spans="1:19" ht="17.25" thickBot="1" thickTop="1">
      <c r="A19" s="268">
        <f>'所有護老者的數據輸入及分析結果'!B21</f>
        <v>0</v>
      </c>
      <c r="B19" s="269">
        <f>'所有護老者的數據輸入及分析結果'!C21</f>
        <v>0</v>
      </c>
      <c r="C19" s="270">
        <f>'所有護老者的數據輸入及分析結果'!AB21</f>
        <v>0</v>
      </c>
      <c r="E19" s="263">
        <f t="shared" si="7"/>
        <v>0</v>
      </c>
      <c r="F19" s="251">
        <f t="shared" si="8"/>
        <v>0</v>
      </c>
      <c r="G19" s="264">
        <f t="shared" si="2"/>
        <v>0</v>
      </c>
      <c r="H19" s="251">
        <f t="shared" si="3"/>
        <v>0</v>
      </c>
      <c r="I19" s="251">
        <f t="shared" si="4"/>
        <v>0</v>
      </c>
      <c r="J19" s="251">
        <f t="shared" si="5"/>
        <v>0</v>
      </c>
      <c r="K19" s="265">
        <f t="shared" si="6"/>
        <v>0</v>
      </c>
      <c r="L19" s="251"/>
      <c r="M19" s="164" t="s">
        <v>72</v>
      </c>
      <c r="N19" s="238" t="e">
        <f>N13/S13</f>
        <v>#DIV/0!</v>
      </c>
      <c r="O19" s="238" t="e">
        <f>O13/S13</f>
        <v>#DIV/0!</v>
      </c>
      <c r="P19" s="254" t="e">
        <f>P13/S13</f>
        <v>#DIV/0!</v>
      </c>
      <c r="Q19" s="254" t="e">
        <f>Q13/S13</f>
        <v>#DIV/0!</v>
      </c>
      <c r="R19" s="254" t="e">
        <f>R13/S13</f>
        <v>#DIV/0!</v>
      </c>
      <c r="S19" s="197" t="e">
        <f>SUM(N19:R19)</f>
        <v>#DIV/0!</v>
      </c>
    </row>
    <row r="20" spans="1:12" ht="16.5" thickTop="1">
      <c r="A20" s="268">
        <f>'所有護老者的數據輸入及分析結果'!B22</f>
        <v>0</v>
      </c>
      <c r="B20" s="269">
        <f>'所有護老者的數據輸入及分析結果'!C22</f>
        <v>0</v>
      </c>
      <c r="C20" s="270">
        <f>'所有護老者的數據輸入及分析結果'!AB22</f>
        <v>0</v>
      </c>
      <c r="E20" s="263">
        <f t="shared" si="7"/>
        <v>0</v>
      </c>
      <c r="F20" s="251">
        <f t="shared" si="8"/>
        <v>0</v>
      </c>
      <c r="G20" s="264">
        <f t="shared" si="2"/>
        <v>0</v>
      </c>
      <c r="H20" s="251">
        <f t="shared" si="3"/>
        <v>0</v>
      </c>
      <c r="I20" s="251">
        <f t="shared" si="4"/>
        <v>0</v>
      </c>
      <c r="J20" s="251">
        <f t="shared" si="5"/>
        <v>0</v>
      </c>
      <c r="K20" s="265">
        <f t="shared" si="6"/>
        <v>0</v>
      </c>
      <c r="L20" s="251"/>
    </row>
    <row r="21" spans="1:18" ht="15.75">
      <c r="A21" s="268">
        <f>'所有護老者的數據輸入及分析結果'!B23</f>
        <v>0</v>
      </c>
      <c r="B21" s="269">
        <f>'所有護老者的數據輸入及分析結果'!C23</f>
        <v>0</v>
      </c>
      <c r="C21" s="270">
        <f>'所有護老者的數據輸入及分析結果'!AB23</f>
        <v>0</v>
      </c>
      <c r="E21" s="263">
        <f t="shared" si="7"/>
        <v>0</v>
      </c>
      <c r="F21" s="251">
        <f t="shared" si="8"/>
        <v>0</v>
      </c>
      <c r="G21" s="264">
        <f t="shared" si="2"/>
        <v>0</v>
      </c>
      <c r="H21" s="251">
        <f t="shared" si="3"/>
        <v>0</v>
      </c>
      <c r="I21" s="251">
        <f t="shared" si="4"/>
        <v>0</v>
      </c>
      <c r="J21" s="251">
        <f t="shared" si="5"/>
        <v>0</v>
      </c>
      <c r="K21" s="265">
        <f t="shared" si="6"/>
        <v>0</v>
      </c>
      <c r="L21" s="251"/>
      <c r="M21" s="278" t="s">
        <v>152</v>
      </c>
      <c r="N21" s="279"/>
      <c r="R21" s="280" t="e">
        <f>SUM(N19:O19)</f>
        <v>#DIV/0!</v>
      </c>
    </row>
    <row r="22" spans="1:12" ht="15.75">
      <c r="A22" s="268">
        <f>'所有護老者的數據輸入及分析結果'!B24</f>
        <v>0</v>
      </c>
      <c r="B22" s="269">
        <f>'所有護老者的數據輸入及分析結果'!C24</f>
        <v>0</v>
      </c>
      <c r="C22" s="270">
        <f>'所有護老者的數據輸入及分析結果'!AB24</f>
        <v>0</v>
      </c>
      <c r="E22" s="263">
        <f t="shared" si="7"/>
        <v>0</v>
      </c>
      <c r="F22" s="251">
        <f t="shared" si="8"/>
        <v>0</v>
      </c>
      <c r="G22" s="264">
        <f t="shared" si="2"/>
        <v>0</v>
      </c>
      <c r="H22" s="251">
        <f t="shared" si="3"/>
        <v>0</v>
      </c>
      <c r="I22" s="251">
        <f t="shared" si="4"/>
        <v>0</v>
      </c>
      <c r="J22" s="251">
        <f t="shared" si="5"/>
        <v>0</v>
      </c>
      <c r="K22" s="265">
        <f t="shared" si="6"/>
        <v>0</v>
      </c>
      <c r="L22" s="251"/>
    </row>
    <row r="23" spans="1:12" ht="15.75">
      <c r="A23" s="268">
        <f>'所有護老者的數據輸入及分析結果'!B25</f>
        <v>0</v>
      </c>
      <c r="B23" s="269">
        <f>'所有護老者的數據輸入及分析結果'!C25</f>
        <v>0</v>
      </c>
      <c r="C23" s="270">
        <f>'所有護老者的數據輸入及分析結果'!AB25</f>
        <v>0</v>
      </c>
      <c r="E23" s="263">
        <f t="shared" si="7"/>
        <v>0</v>
      </c>
      <c r="F23" s="251">
        <f t="shared" si="8"/>
        <v>0</v>
      </c>
      <c r="G23" s="264">
        <f t="shared" si="2"/>
        <v>0</v>
      </c>
      <c r="H23" s="251">
        <f t="shared" si="3"/>
        <v>0</v>
      </c>
      <c r="I23" s="251">
        <f t="shared" si="4"/>
        <v>0</v>
      </c>
      <c r="J23" s="251">
        <f t="shared" si="5"/>
        <v>0</v>
      </c>
      <c r="K23" s="265">
        <f t="shared" si="6"/>
        <v>0</v>
      </c>
      <c r="L23" s="251"/>
    </row>
    <row r="24" spans="1:12" ht="15.75">
      <c r="A24" s="268">
        <f>'所有護老者的數據輸入及分析結果'!B26</f>
        <v>0</v>
      </c>
      <c r="B24" s="269">
        <f>'所有護老者的數據輸入及分析結果'!C26</f>
        <v>0</v>
      </c>
      <c r="C24" s="270">
        <f>'所有護老者的數據輸入及分析結果'!AB26</f>
        <v>0</v>
      </c>
      <c r="E24" s="263">
        <f t="shared" si="7"/>
        <v>0</v>
      </c>
      <c r="F24" s="251">
        <f t="shared" si="8"/>
        <v>0</v>
      </c>
      <c r="G24" s="264">
        <f t="shared" si="2"/>
        <v>0</v>
      </c>
      <c r="H24" s="251">
        <f t="shared" si="3"/>
        <v>0</v>
      </c>
      <c r="I24" s="251">
        <f t="shared" si="4"/>
        <v>0</v>
      </c>
      <c r="J24" s="251">
        <f t="shared" si="5"/>
        <v>0</v>
      </c>
      <c r="K24" s="265">
        <f t="shared" si="6"/>
        <v>0</v>
      </c>
      <c r="L24" s="251"/>
    </row>
    <row r="25" spans="1:12" ht="15.75">
      <c r="A25" s="268">
        <f>'所有護老者的數據輸入及分析結果'!B27</f>
        <v>0</v>
      </c>
      <c r="B25" s="269">
        <f>'所有護老者的數據輸入及分析結果'!C27</f>
        <v>0</v>
      </c>
      <c r="C25" s="270">
        <f>'所有護老者的數據輸入及分析結果'!AB27</f>
        <v>0</v>
      </c>
      <c r="E25" s="263">
        <f t="shared" si="7"/>
        <v>0</v>
      </c>
      <c r="F25" s="251">
        <f t="shared" si="8"/>
        <v>0</v>
      </c>
      <c r="G25" s="264">
        <f t="shared" si="2"/>
        <v>0</v>
      </c>
      <c r="H25" s="251">
        <f t="shared" si="3"/>
        <v>0</v>
      </c>
      <c r="I25" s="251">
        <f t="shared" si="4"/>
        <v>0</v>
      </c>
      <c r="J25" s="251">
        <f t="shared" si="5"/>
        <v>0</v>
      </c>
      <c r="K25" s="265">
        <f t="shared" si="6"/>
        <v>0</v>
      </c>
      <c r="L25" s="251"/>
    </row>
    <row r="26" spans="1:12" ht="15.75">
      <c r="A26" s="268">
        <f>'所有護老者的數據輸入及分析結果'!B28</f>
        <v>0</v>
      </c>
      <c r="B26" s="269">
        <f>'所有護老者的數據輸入及分析結果'!C28</f>
        <v>0</v>
      </c>
      <c r="C26" s="270">
        <f>'所有護老者的數據輸入及分析結果'!AB28</f>
        <v>0</v>
      </c>
      <c r="E26" s="263">
        <f t="shared" si="7"/>
        <v>0</v>
      </c>
      <c r="F26" s="251">
        <f t="shared" si="8"/>
        <v>0</v>
      </c>
      <c r="G26" s="264">
        <f t="shared" si="2"/>
        <v>0</v>
      </c>
      <c r="H26" s="251">
        <f t="shared" si="3"/>
        <v>0</v>
      </c>
      <c r="I26" s="251">
        <f t="shared" si="4"/>
        <v>0</v>
      </c>
      <c r="J26" s="251">
        <f t="shared" si="5"/>
        <v>0</v>
      </c>
      <c r="K26" s="265">
        <f t="shared" si="6"/>
        <v>0</v>
      </c>
      <c r="L26" s="251"/>
    </row>
    <row r="27" spans="1:12" ht="15.75">
      <c r="A27" s="268">
        <f>'所有護老者的數據輸入及分析結果'!B29</f>
        <v>0</v>
      </c>
      <c r="B27" s="269">
        <f>'所有護老者的數據輸入及分析結果'!C29</f>
        <v>0</v>
      </c>
      <c r="C27" s="270">
        <f>'所有護老者的數據輸入及分析結果'!AB29</f>
        <v>0</v>
      </c>
      <c r="E27" s="263">
        <f t="shared" si="7"/>
        <v>0</v>
      </c>
      <c r="F27" s="251">
        <f t="shared" si="8"/>
        <v>0</v>
      </c>
      <c r="G27" s="264">
        <f t="shared" si="2"/>
        <v>0</v>
      </c>
      <c r="H27" s="251">
        <f t="shared" si="3"/>
        <v>0</v>
      </c>
      <c r="I27" s="251">
        <f t="shared" si="4"/>
        <v>0</v>
      </c>
      <c r="J27" s="251">
        <f t="shared" si="5"/>
        <v>0</v>
      </c>
      <c r="K27" s="265">
        <f t="shared" si="6"/>
        <v>0</v>
      </c>
      <c r="L27" s="251"/>
    </row>
    <row r="28" spans="1:12" ht="15.75">
      <c r="A28" s="268">
        <f>'所有護老者的數據輸入及分析結果'!B30</f>
        <v>0</v>
      </c>
      <c r="B28" s="269">
        <f>'所有護老者的數據輸入及分析結果'!C30</f>
        <v>0</v>
      </c>
      <c r="C28" s="270">
        <f>'所有護老者的數據輸入及分析結果'!AB30</f>
        <v>0</v>
      </c>
      <c r="E28" s="263">
        <f t="shared" si="7"/>
        <v>0</v>
      </c>
      <c r="F28" s="251">
        <f t="shared" si="8"/>
        <v>0</v>
      </c>
      <c r="G28" s="264">
        <f t="shared" si="2"/>
        <v>0</v>
      </c>
      <c r="H28" s="251">
        <f t="shared" si="3"/>
        <v>0</v>
      </c>
      <c r="I28" s="251">
        <f t="shared" si="4"/>
        <v>0</v>
      </c>
      <c r="J28" s="251">
        <f t="shared" si="5"/>
        <v>0</v>
      </c>
      <c r="K28" s="265">
        <f t="shared" si="6"/>
        <v>0</v>
      </c>
      <c r="L28" s="251"/>
    </row>
    <row r="29" spans="1:12" ht="15.75">
      <c r="A29" s="268">
        <f>'所有護老者的數據輸入及分析結果'!B31</f>
        <v>0</v>
      </c>
      <c r="B29" s="269">
        <f>'所有護老者的數據輸入及分析結果'!C31</f>
        <v>0</v>
      </c>
      <c r="C29" s="270">
        <f>'所有護老者的數據輸入及分析結果'!AB31</f>
        <v>0</v>
      </c>
      <c r="E29" s="263">
        <f t="shared" si="7"/>
        <v>0</v>
      </c>
      <c r="F29" s="251">
        <f t="shared" si="8"/>
        <v>0</v>
      </c>
      <c r="G29" s="264">
        <f t="shared" si="2"/>
        <v>0</v>
      </c>
      <c r="H29" s="251">
        <f t="shared" si="3"/>
        <v>0</v>
      </c>
      <c r="I29" s="251">
        <f t="shared" si="4"/>
        <v>0</v>
      </c>
      <c r="J29" s="251">
        <f t="shared" si="5"/>
        <v>0</v>
      </c>
      <c r="K29" s="265">
        <f t="shared" si="6"/>
        <v>0</v>
      </c>
      <c r="L29" s="251"/>
    </row>
    <row r="30" spans="1:12" ht="15.75">
      <c r="A30" s="268">
        <f>'所有護老者的數據輸入及分析結果'!B32</f>
        <v>0</v>
      </c>
      <c r="B30" s="269">
        <f>'所有護老者的數據輸入及分析結果'!C32</f>
        <v>0</v>
      </c>
      <c r="C30" s="270">
        <f>'所有護老者的數據輸入及分析結果'!AB32</f>
        <v>0</v>
      </c>
      <c r="E30" s="263">
        <f t="shared" si="7"/>
        <v>0</v>
      </c>
      <c r="F30" s="251">
        <f t="shared" si="8"/>
        <v>0</v>
      </c>
      <c r="G30" s="264">
        <f t="shared" si="2"/>
        <v>0</v>
      </c>
      <c r="H30" s="251">
        <f t="shared" si="3"/>
        <v>0</v>
      </c>
      <c r="I30" s="251">
        <f t="shared" si="4"/>
        <v>0</v>
      </c>
      <c r="J30" s="251">
        <f t="shared" si="5"/>
        <v>0</v>
      </c>
      <c r="K30" s="265">
        <f t="shared" si="6"/>
        <v>0</v>
      </c>
      <c r="L30" s="251"/>
    </row>
    <row r="31" spans="1:12" ht="15.75">
      <c r="A31" s="268">
        <f>'所有護老者的數據輸入及分析結果'!B33</f>
        <v>0</v>
      </c>
      <c r="B31" s="269">
        <f>'所有護老者的數據輸入及分析結果'!C33</f>
        <v>0</v>
      </c>
      <c r="C31" s="270">
        <f>'所有護老者的數據輸入及分析結果'!AB33</f>
        <v>0</v>
      </c>
      <c r="E31" s="263">
        <f t="shared" si="7"/>
        <v>0</v>
      </c>
      <c r="F31" s="251">
        <f t="shared" si="8"/>
        <v>0</v>
      </c>
      <c r="G31" s="264">
        <f t="shared" si="2"/>
        <v>0</v>
      </c>
      <c r="H31" s="251">
        <f t="shared" si="3"/>
        <v>0</v>
      </c>
      <c r="I31" s="251">
        <f t="shared" si="4"/>
        <v>0</v>
      </c>
      <c r="J31" s="251">
        <f t="shared" si="5"/>
        <v>0</v>
      </c>
      <c r="K31" s="265">
        <f t="shared" si="6"/>
        <v>0</v>
      </c>
      <c r="L31" s="251"/>
    </row>
    <row r="32" spans="1:12" ht="15.75">
      <c r="A32" s="268">
        <f>'所有護老者的數據輸入及分析結果'!B34</f>
        <v>0</v>
      </c>
      <c r="B32" s="269">
        <f>'所有護老者的數據輸入及分析結果'!C34</f>
        <v>0</v>
      </c>
      <c r="C32" s="270">
        <f>'所有護老者的數據輸入及分析結果'!AB34</f>
        <v>0</v>
      </c>
      <c r="E32" s="263">
        <f t="shared" si="7"/>
        <v>0</v>
      </c>
      <c r="F32" s="251">
        <f t="shared" si="8"/>
        <v>0</v>
      </c>
      <c r="G32" s="264">
        <f t="shared" si="2"/>
        <v>0</v>
      </c>
      <c r="H32" s="251">
        <f t="shared" si="3"/>
        <v>0</v>
      </c>
      <c r="I32" s="251">
        <f t="shared" si="4"/>
        <v>0</v>
      </c>
      <c r="J32" s="251">
        <f t="shared" si="5"/>
        <v>0</v>
      </c>
      <c r="K32" s="265">
        <f t="shared" si="6"/>
        <v>0</v>
      </c>
      <c r="L32" s="251"/>
    </row>
    <row r="33" spans="1:12" ht="15.75">
      <c r="A33" s="268">
        <f>'所有護老者的數據輸入及分析結果'!B35</f>
        <v>0</v>
      </c>
      <c r="B33" s="269">
        <f>'所有護老者的數據輸入及分析結果'!C35</f>
        <v>0</v>
      </c>
      <c r="C33" s="270">
        <f>'所有護老者的數據輸入及分析結果'!AB35</f>
        <v>0</v>
      </c>
      <c r="E33" s="263">
        <f t="shared" si="7"/>
        <v>0</v>
      </c>
      <c r="F33" s="251">
        <f t="shared" si="8"/>
        <v>0</v>
      </c>
      <c r="G33" s="264">
        <f t="shared" si="2"/>
        <v>0</v>
      </c>
      <c r="H33" s="251">
        <f t="shared" si="3"/>
        <v>0</v>
      </c>
      <c r="I33" s="251">
        <f t="shared" si="4"/>
        <v>0</v>
      </c>
      <c r="J33" s="251">
        <f t="shared" si="5"/>
        <v>0</v>
      </c>
      <c r="K33" s="265">
        <f t="shared" si="6"/>
        <v>0</v>
      </c>
      <c r="L33" s="251"/>
    </row>
    <row r="34" spans="1:12" ht="15.75">
      <c r="A34" s="268">
        <f>'所有護老者的數據輸入及分析結果'!B36</f>
        <v>0</v>
      </c>
      <c r="B34" s="269">
        <f>'所有護老者的數據輸入及分析結果'!C36</f>
        <v>0</v>
      </c>
      <c r="C34" s="270">
        <f>'所有護老者的數據輸入及分析結果'!AB36</f>
        <v>0</v>
      </c>
      <c r="E34" s="263">
        <f t="shared" si="7"/>
        <v>0</v>
      </c>
      <c r="F34" s="251">
        <f t="shared" si="8"/>
        <v>0</v>
      </c>
      <c r="G34" s="264">
        <f t="shared" si="2"/>
        <v>0</v>
      </c>
      <c r="H34" s="251">
        <f t="shared" si="3"/>
        <v>0</v>
      </c>
      <c r="I34" s="251">
        <f t="shared" si="4"/>
        <v>0</v>
      </c>
      <c r="J34" s="251">
        <f t="shared" si="5"/>
        <v>0</v>
      </c>
      <c r="K34" s="265">
        <f t="shared" si="6"/>
        <v>0</v>
      </c>
      <c r="L34" s="251"/>
    </row>
    <row r="35" spans="1:12" ht="15.75">
      <c r="A35" s="268">
        <f>'所有護老者的數據輸入及分析結果'!B37</f>
        <v>0</v>
      </c>
      <c r="B35" s="269">
        <f>'所有護老者的數據輸入及分析結果'!C37</f>
        <v>0</v>
      </c>
      <c r="C35" s="270">
        <f>'所有護老者的數據輸入及分析結果'!AB37</f>
        <v>0</v>
      </c>
      <c r="E35" s="263">
        <f t="shared" si="7"/>
        <v>0</v>
      </c>
      <c r="F35" s="251">
        <f t="shared" si="8"/>
        <v>0</v>
      </c>
      <c r="G35" s="264">
        <f t="shared" si="2"/>
        <v>0</v>
      </c>
      <c r="H35" s="251">
        <f t="shared" si="3"/>
        <v>0</v>
      </c>
      <c r="I35" s="251">
        <f t="shared" si="4"/>
        <v>0</v>
      </c>
      <c r="J35" s="251">
        <f t="shared" si="5"/>
        <v>0</v>
      </c>
      <c r="K35" s="265">
        <f t="shared" si="6"/>
        <v>0</v>
      </c>
      <c r="L35" s="251"/>
    </row>
    <row r="36" spans="1:12" ht="15.75">
      <c r="A36" s="268">
        <f>'所有護老者的數據輸入及分析結果'!B38</f>
        <v>0</v>
      </c>
      <c r="B36" s="269">
        <f>'所有護老者的數據輸入及分析結果'!C38</f>
        <v>0</v>
      </c>
      <c r="C36" s="270">
        <f>'所有護老者的數據輸入及分析結果'!AB38</f>
        <v>0</v>
      </c>
      <c r="E36" s="263">
        <f t="shared" si="7"/>
        <v>0</v>
      </c>
      <c r="F36" s="251">
        <f t="shared" si="8"/>
        <v>0</v>
      </c>
      <c r="G36" s="264">
        <f t="shared" si="2"/>
        <v>0</v>
      </c>
      <c r="H36" s="251">
        <f t="shared" si="3"/>
        <v>0</v>
      </c>
      <c r="I36" s="251">
        <f t="shared" si="4"/>
        <v>0</v>
      </c>
      <c r="J36" s="251">
        <f t="shared" si="5"/>
        <v>0</v>
      </c>
      <c r="K36" s="265">
        <f t="shared" si="6"/>
        <v>0</v>
      </c>
      <c r="L36" s="251"/>
    </row>
    <row r="37" spans="1:12" ht="15.75">
      <c r="A37" s="268">
        <f>'所有護老者的數據輸入及分析結果'!B39</f>
        <v>0</v>
      </c>
      <c r="B37" s="269">
        <f>'所有護老者的數據輸入及分析結果'!C39</f>
        <v>0</v>
      </c>
      <c r="C37" s="270">
        <f>'所有護老者的數據輸入及分析結果'!AB39</f>
        <v>0</v>
      </c>
      <c r="E37" s="263">
        <f t="shared" si="7"/>
        <v>0</v>
      </c>
      <c r="F37" s="251">
        <f t="shared" si="8"/>
        <v>0</v>
      </c>
      <c r="G37" s="264">
        <f t="shared" si="2"/>
        <v>0</v>
      </c>
      <c r="H37" s="251">
        <f t="shared" si="3"/>
        <v>0</v>
      </c>
      <c r="I37" s="251">
        <f t="shared" si="4"/>
        <v>0</v>
      </c>
      <c r="J37" s="251">
        <f t="shared" si="5"/>
        <v>0</v>
      </c>
      <c r="K37" s="265">
        <f t="shared" si="6"/>
        <v>0</v>
      </c>
      <c r="L37" s="251"/>
    </row>
    <row r="38" spans="1:12" ht="15.75">
      <c r="A38" s="268">
        <f>'所有護老者的數據輸入及分析結果'!B40</f>
        <v>0</v>
      </c>
      <c r="B38" s="269">
        <f>'所有護老者的數據輸入及分析結果'!C40</f>
        <v>0</v>
      </c>
      <c r="C38" s="270">
        <f>'所有護老者的數據輸入及分析結果'!AB40</f>
        <v>0</v>
      </c>
      <c r="E38" s="263">
        <f t="shared" si="7"/>
        <v>0</v>
      </c>
      <c r="F38" s="251">
        <f t="shared" si="8"/>
        <v>0</v>
      </c>
      <c r="G38" s="264">
        <f t="shared" si="2"/>
        <v>0</v>
      </c>
      <c r="H38" s="251">
        <f t="shared" si="3"/>
        <v>0</v>
      </c>
      <c r="I38" s="251">
        <f t="shared" si="4"/>
        <v>0</v>
      </c>
      <c r="J38" s="251">
        <f t="shared" si="5"/>
        <v>0</v>
      </c>
      <c r="K38" s="265">
        <f t="shared" si="6"/>
        <v>0</v>
      </c>
      <c r="L38" s="251"/>
    </row>
    <row r="39" spans="1:12" ht="15.75">
      <c r="A39" s="268">
        <f>'所有護老者的數據輸入及分析結果'!B41</f>
        <v>0</v>
      </c>
      <c r="B39" s="269">
        <f>'所有護老者的數據輸入及分析結果'!C41</f>
        <v>0</v>
      </c>
      <c r="C39" s="270">
        <f>'所有護老者的數據輸入及分析結果'!AB41</f>
        <v>0</v>
      </c>
      <c r="E39" s="263">
        <f t="shared" si="7"/>
        <v>0</v>
      </c>
      <c r="F39" s="251">
        <f t="shared" si="8"/>
        <v>0</v>
      </c>
      <c r="G39" s="264">
        <f t="shared" si="2"/>
        <v>0</v>
      </c>
      <c r="H39" s="251">
        <f t="shared" si="3"/>
        <v>0</v>
      </c>
      <c r="I39" s="251">
        <f t="shared" si="4"/>
        <v>0</v>
      </c>
      <c r="J39" s="251">
        <f t="shared" si="5"/>
        <v>0</v>
      </c>
      <c r="K39" s="265">
        <f t="shared" si="6"/>
        <v>0</v>
      </c>
      <c r="L39" s="251"/>
    </row>
    <row r="40" spans="1:12" ht="15.75">
      <c r="A40" s="268">
        <f>'所有護老者的數據輸入及分析結果'!B42</f>
        <v>0</v>
      </c>
      <c r="B40" s="269">
        <f>'所有護老者的數據輸入及分析結果'!C42</f>
        <v>0</v>
      </c>
      <c r="C40" s="270">
        <f>'所有護老者的數據輸入及分析結果'!AB42</f>
        <v>0</v>
      </c>
      <c r="E40" s="263">
        <f t="shared" si="7"/>
        <v>0</v>
      </c>
      <c r="F40" s="251">
        <f t="shared" si="8"/>
        <v>0</v>
      </c>
      <c r="G40" s="264">
        <f t="shared" si="2"/>
        <v>0</v>
      </c>
      <c r="H40" s="251">
        <f t="shared" si="3"/>
        <v>0</v>
      </c>
      <c r="I40" s="251">
        <f t="shared" si="4"/>
        <v>0</v>
      </c>
      <c r="J40" s="251">
        <f t="shared" si="5"/>
        <v>0</v>
      </c>
      <c r="K40" s="265">
        <f t="shared" si="6"/>
        <v>0</v>
      </c>
      <c r="L40" s="251"/>
    </row>
    <row r="41" spans="1:12" ht="15.75">
      <c r="A41" s="268">
        <f>'所有護老者的數據輸入及分析結果'!B43</f>
        <v>0</v>
      </c>
      <c r="B41" s="269">
        <f>'所有護老者的數據輸入及分析結果'!C43</f>
        <v>0</v>
      </c>
      <c r="C41" s="270">
        <f>'所有護老者的數據輸入及分析結果'!AB43</f>
        <v>0</v>
      </c>
      <c r="E41" s="263">
        <f t="shared" si="7"/>
        <v>0</v>
      </c>
      <c r="F41" s="251">
        <f t="shared" si="8"/>
        <v>0</v>
      </c>
      <c r="G41" s="264">
        <f t="shared" si="2"/>
        <v>0</v>
      </c>
      <c r="H41" s="251">
        <f t="shared" si="3"/>
        <v>0</v>
      </c>
      <c r="I41" s="251">
        <f t="shared" si="4"/>
        <v>0</v>
      </c>
      <c r="J41" s="251">
        <f t="shared" si="5"/>
        <v>0</v>
      </c>
      <c r="K41" s="265">
        <f t="shared" si="6"/>
        <v>0</v>
      </c>
      <c r="L41" s="251"/>
    </row>
    <row r="42" spans="1:12" ht="15.75">
      <c r="A42" s="268">
        <f>'所有護老者的數據輸入及分析結果'!B44</f>
        <v>0</v>
      </c>
      <c r="B42" s="269">
        <f>'所有護老者的數據輸入及分析結果'!C44</f>
        <v>0</v>
      </c>
      <c r="C42" s="270">
        <f>'所有護老者的數據輸入及分析結果'!AB44</f>
        <v>0</v>
      </c>
      <c r="E42" s="263">
        <f t="shared" si="7"/>
        <v>0</v>
      </c>
      <c r="F42" s="251">
        <f t="shared" si="8"/>
        <v>0</v>
      </c>
      <c r="G42" s="264">
        <f t="shared" si="2"/>
        <v>0</v>
      </c>
      <c r="H42" s="251">
        <f t="shared" si="3"/>
        <v>0</v>
      </c>
      <c r="I42" s="251">
        <f t="shared" si="4"/>
        <v>0</v>
      </c>
      <c r="J42" s="251">
        <f t="shared" si="5"/>
        <v>0</v>
      </c>
      <c r="K42" s="265">
        <f t="shared" si="6"/>
        <v>0</v>
      </c>
      <c r="L42" s="251"/>
    </row>
    <row r="43" spans="1:12" ht="15.75">
      <c r="A43" s="268">
        <f>'所有護老者的數據輸入及分析結果'!B45</f>
        <v>0</v>
      </c>
      <c r="B43" s="269">
        <f>'所有護老者的數據輸入及分析結果'!C45</f>
        <v>0</v>
      </c>
      <c r="C43" s="270">
        <f>'所有護老者的數據輸入及分析結果'!AB45</f>
        <v>0</v>
      </c>
      <c r="E43" s="263">
        <f t="shared" si="7"/>
        <v>0</v>
      </c>
      <c r="F43" s="251">
        <f t="shared" si="8"/>
        <v>0</v>
      </c>
      <c r="G43" s="264">
        <f t="shared" si="2"/>
        <v>0</v>
      </c>
      <c r="H43" s="251">
        <f t="shared" si="3"/>
        <v>0</v>
      </c>
      <c r="I43" s="251">
        <f t="shared" si="4"/>
        <v>0</v>
      </c>
      <c r="J43" s="251">
        <f t="shared" si="5"/>
        <v>0</v>
      </c>
      <c r="K43" s="265">
        <f t="shared" si="6"/>
        <v>0</v>
      </c>
      <c r="L43" s="251"/>
    </row>
    <row r="44" spans="1:12" ht="15.75">
      <c r="A44" s="268">
        <f>'所有護老者的數據輸入及分析結果'!B46</f>
        <v>0</v>
      </c>
      <c r="B44" s="269">
        <f>'所有護老者的數據輸入及分析結果'!C46</f>
        <v>0</v>
      </c>
      <c r="C44" s="270">
        <f>'所有護老者的數據輸入及分析結果'!AB46</f>
        <v>0</v>
      </c>
      <c r="E44" s="263">
        <f t="shared" si="7"/>
        <v>0</v>
      </c>
      <c r="F44" s="251">
        <f t="shared" si="8"/>
        <v>0</v>
      </c>
      <c r="G44" s="264">
        <f t="shared" si="2"/>
        <v>0</v>
      </c>
      <c r="H44" s="251">
        <f t="shared" si="3"/>
        <v>0</v>
      </c>
      <c r="I44" s="251">
        <f t="shared" si="4"/>
        <v>0</v>
      </c>
      <c r="J44" s="251">
        <f t="shared" si="5"/>
        <v>0</v>
      </c>
      <c r="K44" s="265">
        <f t="shared" si="6"/>
        <v>0</v>
      </c>
      <c r="L44" s="251"/>
    </row>
    <row r="45" spans="1:12" ht="15.75">
      <c r="A45" s="268">
        <f>'所有護老者的數據輸入及分析結果'!B47</f>
        <v>0</v>
      </c>
      <c r="B45" s="269">
        <f>'所有護老者的數據輸入及分析結果'!C47</f>
        <v>0</v>
      </c>
      <c r="C45" s="270">
        <f>'所有護老者的數據輸入及分析結果'!AB47</f>
        <v>0</v>
      </c>
      <c r="E45" s="263">
        <f t="shared" si="7"/>
        <v>0</v>
      </c>
      <c r="F45" s="251">
        <f t="shared" si="8"/>
        <v>0</v>
      </c>
      <c r="G45" s="264">
        <f t="shared" si="2"/>
        <v>0</v>
      </c>
      <c r="H45" s="251">
        <f t="shared" si="3"/>
        <v>0</v>
      </c>
      <c r="I45" s="251">
        <f t="shared" si="4"/>
        <v>0</v>
      </c>
      <c r="J45" s="251">
        <f t="shared" si="5"/>
        <v>0</v>
      </c>
      <c r="K45" s="265">
        <f t="shared" si="6"/>
        <v>0</v>
      </c>
      <c r="L45" s="251"/>
    </row>
    <row r="46" spans="1:12" ht="15.75">
      <c r="A46" s="268">
        <f>'所有護老者的數據輸入及分析結果'!B48</f>
        <v>0</v>
      </c>
      <c r="B46" s="269">
        <f>'所有護老者的數據輸入及分析結果'!C48</f>
        <v>0</v>
      </c>
      <c r="C46" s="270">
        <f>'所有護老者的數據輸入及分析結果'!AB48</f>
        <v>0</v>
      </c>
      <c r="E46" s="263">
        <f t="shared" si="7"/>
        <v>0</v>
      </c>
      <c r="F46" s="251">
        <f t="shared" si="8"/>
        <v>0</v>
      </c>
      <c r="G46" s="264">
        <f t="shared" si="2"/>
        <v>0</v>
      </c>
      <c r="H46" s="251">
        <f t="shared" si="3"/>
        <v>0</v>
      </c>
      <c r="I46" s="251">
        <f t="shared" si="4"/>
        <v>0</v>
      </c>
      <c r="J46" s="251">
        <f t="shared" si="5"/>
        <v>0</v>
      </c>
      <c r="K46" s="265">
        <f t="shared" si="6"/>
        <v>0</v>
      </c>
      <c r="L46" s="251"/>
    </row>
    <row r="47" spans="1:12" ht="15.75">
      <c r="A47" s="268">
        <f>'所有護老者的數據輸入及分析結果'!B49</f>
        <v>0</v>
      </c>
      <c r="B47" s="269">
        <f>'所有護老者的數據輸入及分析結果'!C49</f>
        <v>0</v>
      </c>
      <c r="C47" s="270">
        <f>'所有護老者的數據輸入及分析結果'!AB49</f>
        <v>0</v>
      </c>
      <c r="E47" s="263">
        <f t="shared" si="7"/>
        <v>0</v>
      </c>
      <c r="F47" s="251">
        <f t="shared" si="8"/>
        <v>0</v>
      </c>
      <c r="G47" s="264">
        <f t="shared" si="2"/>
        <v>0</v>
      </c>
      <c r="H47" s="251">
        <f t="shared" si="3"/>
        <v>0</v>
      </c>
      <c r="I47" s="251">
        <f t="shared" si="4"/>
        <v>0</v>
      </c>
      <c r="J47" s="251">
        <f t="shared" si="5"/>
        <v>0</v>
      </c>
      <c r="K47" s="265">
        <f t="shared" si="6"/>
        <v>0</v>
      </c>
      <c r="L47" s="251"/>
    </row>
    <row r="48" spans="1:12" ht="15.75">
      <c r="A48" s="268">
        <f>'所有護老者的數據輸入及分析結果'!B50</f>
        <v>0</v>
      </c>
      <c r="B48" s="269">
        <f>'所有護老者的數據輸入及分析結果'!C50</f>
        <v>0</v>
      </c>
      <c r="C48" s="270">
        <f>'所有護老者的數據輸入及分析結果'!AB50</f>
        <v>0</v>
      </c>
      <c r="E48" s="263">
        <f t="shared" si="7"/>
        <v>0</v>
      </c>
      <c r="F48" s="251">
        <f t="shared" si="8"/>
        <v>0</v>
      </c>
      <c r="G48" s="264">
        <f t="shared" si="2"/>
        <v>0</v>
      </c>
      <c r="H48" s="251">
        <f t="shared" si="3"/>
        <v>0</v>
      </c>
      <c r="I48" s="251">
        <f t="shared" si="4"/>
        <v>0</v>
      </c>
      <c r="J48" s="251">
        <f t="shared" si="5"/>
        <v>0</v>
      </c>
      <c r="K48" s="265">
        <f t="shared" si="6"/>
        <v>0</v>
      </c>
      <c r="L48" s="251"/>
    </row>
    <row r="49" spans="1:12" ht="15.75">
      <c r="A49" s="268">
        <f>'所有護老者的數據輸入及分析結果'!B51</f>
        <v>0</v>
      </c>
      <c r="B49" s="269">
        <f>'所有護老者的數據輸入及分析結果'!C51</f>
        <v>0</v>
      </c>
      <c r="C49" s="270">
        <f>'所有護老者的數據輸入及分析結果'!AB51</f>
        <v>0</v>
      </c>
      <c r="E49" s="263">
        <f t="shared" si="7"/>
        <v>0</v>
      </c>
      <c r="F49" s="251">
        <f t="shared" si="8"/>
        <v>0</v>
      </c>
      <c r="G49" s="264">
        <f t="shared" si="2"/>
        <v>0</v>
      </c>
      <c r="H49" s="251">
        <f t="shared" si="3"/>
        <v>0</v>
      </c>
      <c r="I49" s="251">
        <f t="shared" si="4"/>
        <v>0</v>
      </c>
      <c r="J49" s="251">
        <f t="shared" si="5"/>
        <v>0</v>
      </c>
      <c r="K49" s="265">
        <f t="shared" si="6"/>
        <v>0</v>
      </c>
      <c r="L49" s="251"/>
    </row>
    <row r="50" spans="1:12" ht="15.75">
      <c r="A50" s="268">
        <f>'所有護老者的數據輸入及分析結果'!B52</f>
        <v>0</v>
      </c>
      <c r="B50" s="269">
        <f>'所有護老者的數據輸入及分析結果'!C52</f>
        <v>0</v>
      </c>
      <c r="C50" s="270">
        <f>'所有護老者的數據輸入及分析結果'!AB52</f>
        <v>0</v>
      </c>
      <c r="E50" s="263">
        <f t="shared" si="7"/>
        <v>0</v>
      </c>
      <c r="F50" s="251">
        <f t="shared" si="8"/>
        <v>0</v>
      </c>
      <c r="G50" s="264">
        <f t="shared" si="2"/>
        <v>0</v>
      </c>
      <c r="H50" s="251">
        <f t="shared" si="3"/>
        <v>0</v>
      </c>
      <c r="I50" s="251">
        <f t="shared" si="4"/>
        <v>0</v>
      </c>
      <c r="J50" s="251">
        <f t="shared" si="5"/>
        <v>0</v>
      </c>
      <c r="K50" s="265">
        <f t="shared" si="6"/>
        <v>0</v>
      </c>
      <c r="L50" s="251"/>
    </row>
    <row r="51" spans="1:12" ht="15.75">
      <c r="A51" s="268">
        <f>'所有護老者的數據輸入及分析結果'!B53</f>
        <v>0</v>
      </c>
      <c r="B51" s="269">
        <f>'所有護老者的數據輸入及分析結果'!C53</f>
        <v>0</v>
      </c>
      <c r="C51" s="270">
        <f>'所有護老者的數據輸入及分析結果'!AB53</f>
        <v>0</v>
      </c>
      <c r="E51" s="263">
        <f t="shared" si="7"/>
        <v>0</v>
      </c>
      <c r="F51" s="251">
        <f t="shared" si="8"/>
        <v>0</v>
      </c>
      <c r="G51" s="264">
        <f t="shared" si="2"/>
        <v>0</v>
      </c>
      <c r="H51" s="251">
        <f t="shared" si="3"/>
        <v>0</v>
      </c>
      <c r="I51" s="251">
        <f t="shared" si="4"/>
        <v>0</v>
      </c>
      <c r="J51" s="251">
        <f t="shared" si="5"/>
        <v>0</v>
      </c>
      <c r="K51" s="265">
        <f t="shared" si="6"/>
        <v>0</v>
      </c>
      <c r="L51" s="251"/>
    </row>
    <row r="52" spans="1:12" ht="15.75">
      <c r="A52" s="268">
        <f>'所有護老者的數據輸入及分析結果'!B54</f>
        <v>0</v>
      </c>
      <c r="B52" s="269">
        <f>'所有護老者的數據輸入及分析結果'!C54</f>
        <v>0</v>
      </c>
      <c r="C52" s="270">
        <f>'所有護老者的數據輸入及分析結果'!AB54</f>
        <v>0</v>
      </c>
      <c r="E52" s="263">
        <f t="shared" si="7"/>
        <v>0</v>
      </c>
      <c r="F52" s="251">
        <f t="shared" si="8"/>
        <v>0</v>
      </c>
      <c r="G52" s="264">
        <f t="shared" si="2"/>
        <v>0</v>
      </c>
      <c r="H52" s="251">
        <f t="shared" si="3"/>
        <v>0</v>
      </c>
      <c r="I52" s="251">
        <f t="shared" si="4"/>
        <v>0</v>
      </c>
      <c r="J52" s="251">
        <f t="shared" si="5"/>
        <v>0</v>
      </c>
      <c r="K52" s="265">
        <f t="shared" si="6"/>
        <v>0</v>
      </c>
      <c r="L52" s="251"/>
    </row>
    <row r="53" spans="1:12" ht="15.75">
      <c r="A53" s="268">
        <f>'所有護老者的數據輸入及分析結果'!B55</f>
        <v>0</v>
      </c>
      <c r="B53" s="269">
        <f>'所有護老者的數據輸入及分析結果'!C55</f>
        <v>0</v>
      </c>
      <c r="C53" s="270">
        <f>'所有護老者的數據輸入及分析結果'!AB55</f>
        <v>0</v>
      </c>
      <c r="E53" s="263">
        <f t="shared" si="7"/>
        <v>0</v>
      </c>
      <c r="F53" s="251">
        <f t="shared" si="8"/>
        <v>0</v>
      </c>
      <c r="G53" s="264">
        <f t="shared" si="2"/>
        <v>0</v>
      </c>
      <c r="H53" s="251">
        <f t="shared" si="3"/>
        <v>0</v>
      </c>
      <c r="I53" s="251">
        <f t="shared" si="4"/>
        <v>0</v>
      </c>
      <c r="J53" s="251">
        <f t="shared" si="5"/>
        <v>0</v>
      </c>
      <c r="K53" s="265">
        <f t="shared" si="6"/>
        <v>0</v>
      </c>
      <c r="L53" s="251"/>
    </row>
    <row r="54" spans="1:12" ht="15.75">
      <c r="A54" s="268">
        <f>'所有護老者的數據輸入及分析結果'!B56</f>
        <v>0</v>
      </c>
      <c r="B54" s="269">
        <f>'所有護老者的數據輸入及分析結果'!C56</f>
        <v>0</v>
      </c>
      <c r="C54" s="270">
        <f>'所有護老者的數據輸入及分析結果'!AB56</f>
        <v>0</v>
      </c>
      <c r="E54" s="263">
        <f t="shared" si="7"/>
        <v>0</v>
      </c>
      <c r="F54" s="251">
        <f t="shared" si="8"/>
        <v>0</v>
      </c>
      <c r="G54" s="264">
        <f t="shared" si="2"/>
        <v>0</v>
      </c>
      <c r="H54" s="251">
        <f t="shared" si="3"/>
        <v>0</v>
      </c>
      <c r="I54" s="251">
        <f t="shared" si="4"/>
        <v>0</v>
      </c>
      <c r="J54" s="251">
        <f t="shared" si="5"/>
        <v>0</v>
      </c>
      <c r="K54" s="265">
        <f t="shared" si="6"/>
        <v>0</v>
      </c>
      <c r="L54" s="251"/>
    </row>
    <row r="55" spans="1:12" ht="15.75">
      <c r="A55" s="268">
        <f>'所有護老者的數據輸入及分析結果'!B57</f>
        <v>0</v>
      </c>
      <c r="B55" s="269">
        <f>'所有護老者的數據輸入及分析結果'!C57</f>
        <v>0</v>
      </c>
      <c r="C55" s="270">
        <f>'所有護老者的數據輸入及分析結果'!AB57</f>
        <v>0</v>
      </c>
      <c r="E55" s="263">
        <f t="shared" si="7"/>
        <v>0</v>
      </c>
      <c r="F55" s="251">
        <f t="shared" si="8"/>
        <v>0</v>
      </c>
      <c r="G55" s="264">
        <f t="shared" si="2"/>
        <v>0</v>
      </c>
      <c r="H55" s="251">
        <f t="shared" si="3"/>
        <v>0</v>
      </c>
      <c r="I55" s="251">
        <f t="shared" si="4"/>
        <v>0</v>
      </c>
      <c r="J55" s="251">
        <f t="shared" si="5"/>
        <v>0</v>
      </c>
      <c r="K55" s="265">
        <f t="shared" si="6"/>
        <v>0</v>
      </c>
      <c r="L55" s="251"/>
    </row>
    <row r="56" spans="1:12" ht="15.75">
      <c r="A56" s="268">
        <f>'所有護老者的數據輸入及分析結果'!B58</f>
        <v>0</v>
      </c>
      <c r="B56" s="269">
        <f>'所有護老者的數據輸入及分析結果'!C58</f>
        <v>0</v>
      </c>
      <c r="C56" s="270">
        <f>'所有護老者的數據輸入及分析結果'!AB58</f>
        <v>0</v>
      </c>
      <c r="E56" s="263">
        <f t="shared" si="7"/>
        <v>0</v>
      </c>
      <c r="F56" s="251">
        <f t="shared" si="8"/>
        <v>0</v>
      </c>
      <c r="G56" s="264">
        <f t="shared" si="2"/>
        <v>0</v>
      </c>
      <c r="H56" s="251">
        <f t="shared" si="3"/>
        <v>0</v>
      </c>
      <c r="I56" s="251">
        <f t="shared" si="4"/>
        <v>0</v>
      </c>
      <c r="J56" s="251">
        <f t="shared" si="5"/>
        <v>0</v>
      </c>
      <c r="K56" s="265">
        <f t="shared" si="6"/>
        <v>0</v>
      </c>
      <c r="L56" s="251"/>
    </row>
    <row r="57" spans="1:12" ht="15.75">
      <c r="A57" s="268">
        <f>'所有護老者的數據輸入及分析結果'!B59</f>
        <v>0</v>
      </c>
      <c r="B57" s="269">
        <f>'所有護老者的數據輸入及分析結果'!C59</f>
        <v>0</v>
      </c>
      <c r="C57" s="270">
        <f>'所有護老者的數據輸入及分析結果'!AB59</f>
        <v>0</v>
      </c>
      <c r="E57" s="263">
        <f t="shared" si="7"/>
        <v>0</v>
      </c>
      <c r="F57" s="251">
        <f t="shared" si="8"/>
        <v>0</v>
      </c>
      <c r="G57" s="264">
        <f t="shared" si="2"/>
        <v>0</v>
      </c>
      <c r="H57" s="251">
        <f t="shared" si="3"/>
        <v>0</v>
      </c>
      <c r="I57" s="251">
        <f t="shared" si="4"/>
        <v>0</v>
      </c>
      <c r="J57" s="251">
        <f t="shared" si="5"/>
        <v>0</v>
      </c>
      <c r="K57" s="265">
        <f t="shared" si="6"/>
        <v>0</v>
      </c>
      <c r="L57" s="251"/>
    </row>
    <row r="58" spans="1:12" ht="15.75">
      <c r="A58" s="268">
        <f>'所有護老者的數據輸入及分析結果'!B60</f>
        <v>0</v>
      </c>
      <c r="B58" s="269">
        <f>'所有護老者的數據輸入及分析結果'!C60</f>
        <v>0</v>
      </c>
      <c r="C58" s="270">
        <f>'所有護老者的數據輸入及分析結果'!AB60</f>
        <v>0</v>
      </c>
      <c r="E58" s="263">
        <f t="shared" si="7"/>
        <v>0</v>
      </c>
      <c r="F58" s="251">
        <f t="shared" si="8"/>
        <v>0</v>
      </c>
      <c r="G58" s="264">
        <f t="shared" si="2"/>
        <v>0</v>
      </c>
      <c r="H58" s="251">
        <f t="shared" si="3"/>
        <v>0</v>
      </c>
      <c r="I58" s="251">
        <f t="shared" si="4"/>
        <v>0</v>
      </c>
      <c r="J58" s="251">
        <f t="shared" si="5"/>
        <v>0</v>
      </c>
      <c r="K58" s="265">
        <f t="shared" si="6"/>
        <v>0</v>
      </c>
      <c r="L58" s="251"/>
    </row>
    <row r="59" spans="1:12" ht="15.75">
      <c r="A59" s="268">
        <f>'所有護老者的數據輸入及分析結果'!B61</f>
        <v>0</v>
      </c>
      <c r="B59" s="269">
        <f>'所有護老者的數據輸入及分析結果'!C61</f>
        <v>0</v>
      </c>
      <c r="C59" s="270">
        <f>'所有護老者的數據輸入及分析結果'!AB61</f>
        <v>0</v>
      </c>
      <c r="E59" s="263">
        <f t="shared" si="7"/>
        <v>0</v>
      </c>
      <c r="F59" s="251">
        <f t="shared" si="8"/>
        <v>0</v>
      </c>
      <c r="G59" s="264">
        <f t="shared" si="2"/>
        <v>0</v>
      </c>
      <c r="H59" s="251">
        <f t="shared" si="3"/>
        <v>0</v>
      </c>
      <c r="I59" s="251">
        <f t="shared" si="4"/>
        <v>0</v>
      </c>
      <c r="J59" s="251">
        <f t="shared" si="5"/>
        <v>0</v>
      </c>
      <c r="K59" s="265">
        <f t="shared" si="6"/>
        <v>0</v>
      </c>
      <c r="L59" s="251"/>
    </row>
    <row r="60" spans="1:12" ht="15.75">
      <c r="A60" s="268">
        <f>'所有護老者的數據輸入及分析結果'!B62</f>
        <v>0</v>
      </c>
      <c r="B60" s="269">
        <f>'所有護老者的數據輸入及分析結果'!C62</f>
        <v>0</v>
      </c>
      <c r="C60" s="270">
        <f>'所有護老者的數據輸入及分析結果'!AB62</f>
        <v>0</v>
      </c>
      <c r="E60" s="263">
        <f t="shared" si="7"/>
        <v>0</v>
      </c>
      <c r="F60" s="251">
        <f t="shared" si="8"/>
        <v>0</v>
      </c>
      <c r="G60" s="264">
        <f t="shared" si="2"/>
        <v>0</v>
      </c>
      <c r="H60" s="251">
        <f t="shared" si="3"/>
        <v>0</v>
      </c>
      <c r="I60" s="251">
        <f t="shared" si="4"/>
        <v>0</v>
      </c>
      <c r="J60" s="251">
        <f t="shared" si="5"/>
        <v>0</v>
      </c>
      <c r="K60" s="265">
        <f t="shared" si="6"/>
        <v>0</v>
      </c>
      <c r="L60" s="251"/>
    </row>
    <row r="61" spans="1:12" ht="15.75">
      <c r="A61" s="268">
        <f>'所有護老者的數據輸入及分析結果'!B63</f>
        <v>0</v>
      </c>
      <c r="B61" s="269">
        <f>'所有護老者的數據輸入及分析結果'!C63</f>
        <v>0</v>
      </c>
      <c r="C61" s="270">
        <f>'所有護老者的數據輸入及分析結果'!AB63</f>
        <v>0</v>
      </c>
      <c r="E61" s="263">
        <f t="shared" si="7"/>
        <v>0</v>
      </c>
      <c r="F61" s="251">
        <f t="shared" si="8"/>
        <v>0</v>
      </c>
      <c r="G61" s="264">
        <f t="shared" si="2"/>
        <v>0</v>
      </c>
      <c r="H61" s="251">
        <f t="shared" si="3"/>
        <v>0</v>
      </c>
      <c r="I61" s="251">
        <f t="shared" si="4"/>
        <v>0</v>
      </c>
      <c r="J61" s="251">
        <f t="shared" si="5"/>
        <v>0</v>
      </c>
      <c r="K61" s="265">
        <f t="shared" si="6"/>
        <v>0</v>
      </c>
      <c r="L61" s="251"/>
    </row>
    <row r="62" spans="1:12" ht="15.75">
      <c r="A62" s="268">
        <f>'所有護老者的數據輸入及分析結果'!B64</f>
        <v>0</v>
      </c>
      <c r="B62" s="269">
        <f>'所有護老者的數據輸入及分析結果'!C64</f>
        <v>0</v>
      </c>
      <c r="C62" s="270">
        <f>'所有護老者的數據輸入及分析結果'!AB64</f>
        <v>0</v>
      </c>
      <c r="E62" s="263">
        <f t="shared" si="7"/>
        <v>0</v>
      </c>
      <c r="F62" s="251">
        <f t="shared" si="8"/>
        <v>0</v>
      </c>
      <c r="G62" s="264">
        <f t="shared" si="2"/>
        <v>0</v>
      </c>
      <c r="H62" s="251">
        <f t="shared" si="3"/>
        <v>0</v>
      </c>
      <c r="I62" s="251">
        <f t="shared" si="4"/>
        <v>0</v>
      </c>
      <c r="J62" s="251">
        <f t="shared" si="5"/>
        <v>0</v>
      </c>
      <c r="K62" s="265">
        <f t="shared" si="6"/>
        <v>0</v>
      </c>
      <c r="L62" s="251"/>
    </row>
    <row r="63" spans="1:12" ht="15.75">
      <c r="A63" s="268">
        <f>'所有護老者的數據輸入及分析結果'!B65</f>
        <v>0</v>
      </c>
      <c r="B63" s="269">
        <f>'所有護老者的數據輸入及分析結果'!C65</f>
        <v>0</v>
      </c>
      <c r="C63" s="270">
        <f>'所有護老者的數據輸入及分析結果'!AB65</f>
        <v>0</v>
      </c>
      <c r="E63" s="263">
        <f t="shared" si="7"/>
        <v>0</v>
      </c>
      <c r="F63" s="251">
        <f t="shared" si="8"/>
        <v>0</v>
      </c>
      <c r="G63" s="264">
        <f t="shared" si="2"/>
        <v>0</v>
      </c>
      <c r="H63" s="251">
        <f t="shared" si="3"/>
        <v>0</v>
      </c>
      <c r="I63" s="251">
        <f t="shared" si="4"/>
        <v>0</v>
      </c>
      <c r="J63" s="251">
        <f t="shared" si="5"/>
        <v>0</v>
      </c>
      <c r="K63" s="265">
        <f t="shared" si="6"/>
        <v>0</v>
      </c>
      <c r="L63" s="251"/>
    </row>
    <row r="64" spans="1:12" ht="15.75">
      <c r="A64" s="268">
        <f>'所有護老者的數據輸入及分析結果'!B66</f>
        <v>0</v>
      </c>
      <c r="B64" s="269">
        <f>'所有護老者的數據輸入及分析結果'!C66</f>
        <v>0</v>
      </c>
      <c r="C64" s="270">
        <f>'所有護老者的數據輸入及分析結果'!AB66</f>
        <v>0</v>
      </c>
      <c r="E64" s="263">
        <f t="shared" si="7"/>
        <v>0</v>
      </c>
      <c r="F64" s="251">
        <f t="shared" si="8"/>
        <v>0</v>
      </c>
      <c r="G64" s="264">
        <f t="shared" si="2"/>
        <v>0</v>
      </c>
      <c r="H64" s="251">
        <f t="shared" si="3"/>
        <v>0</v>
      </c>
      <c r="I64" s="251">
        <f t="shared" si="4"/>
        <v>0</v>
      </c>
      <c r="J64" s="251">
        <f t="shared" si="5"/>
        <v>0</v>
      </c>
      <c r="K64" s="265">
        <f t="shared" si="6"/>
        <v>0</v>
      </c>
      <c r="L64" s="251"/>
    </row>
    <row r="65" spans="1:12" ht="15.75">
      <c r="A65" s="268">
        <f>'所有護老者的數據輸入及分析結果'!B67</f>
        <v>0</v>
      </c>
      <c r="B65" s="269">
        <f>'所有護老者的數據輸入及分析結果'!C67</f>
        <v>0</v>
      </c>
      <c r="C65" s="270">
        <f>'所有護老者的數據輸入及分析結果'!AB67</f>
        <v>0</v>
      </c>
      <c r="E65" s="263">
        <f t="shared" si="7"/>
        <v>0</v>
      </c>
      <c r="F65" s="251">
        <f t="shared" si="8"/>
        <v>0</v>
      </c>
      <c r="G65" s="264">
        <f t="shared" si="2"/>
        <v>0</v>
      </c>
      <c r="H65" s="251">
        <f t="shared" si="3"/>
        <v>0</v>
      </c>
      <c r="I65" s="251">
        <f t="shared" si="4"/>
        <v>0</v>
      </c>
      <c r="J65" s="251">
        <f t="shared" si="5"/>
        <v>0</v>
      </c>
      <c r="K65" s="265">
        <f t="shared" si="6"/>
        <v>0</v>
      </c>
      <c r="L65" s="251"/>
    </row>
    <row r="66" spans="1:12" ht="15.75">
      <c r="A66" s="268">
        <f>'所有護老者的數據輸入及分析結果'!B68</f>
        <v>0</v>
      </c>
      <c r="B66" s="269">
        <f>'所有護老者的數據輸入及分析結果'!C68</f>
        <v>0</v>
      </c>
      <c r="C66" s="270">
        <f>'所有護老者的數據輸入及分析結果'!AB68</f>
        <v>0</v>
      </c>
      <c r="E66" s="263">
        <f t="shared" si="7"/>
        <v>0</v>
      </c>
      <c r="F66" s="251">
        <f t="shared" si="8"/>
        <v>0</v>
      </c>
      <c r="G66" s="264">
        <f t="shared" si="2"/>
        <v>0</v>
      </c>
      <c r="H66" s="251">
        <f t="shared" si="3"/>
        <v>0</v>
      </c>
      <c r="I66" s="251">
        <f t="shared" si="4"/>
        <v>0</v>
      </c>
      <c r="J66" s="251">
        <f t="shared" si="5"/>
        <v>0</v>
      </c>
      <c r="K66" s="265">
        <f t="shared" si="6"/>
        <v>0</v>
      </c>
      <c r="L66" s="251"/>
    </row>
    <row r="67" spans="1:12" ht="15.75">
      <c r="A67" s="268">
        <f>'所有護老者的數據輸入及分析結果'!B69</f>
        <v>0</v>
      </c>
      <c r="B67" s="269">
        <f>'所有護老者的數據輸入及分析結果'!C69</f>
        <v>0</v>
      </c>
      <c r="C67" s="270">
        <f>'所有護老者的數據輸入及分析結果'!AB69</f>
        <v>0</v>
      </c>
      <c r="E67" s="263">
        <f t="shared" si="7"/>
        <v>0</v>
      </c>
      <c r="F67" s="251">
        <f t="shared" si="8"/>
        <v>0</v>
      </c>
      <c r="G67" s="264">
        <f t="shared" si="2"/>
        <v>0</v>
      </c>
      <c r="H67" s="251">
        <f t="shared" si="3"/>
        <v>0</v>
      </c>
      <c r="I67" s="251">
        <f t="shared" si="4"/>
        <v>0</v>
      </c>
      <c r="J67" s="251">
        <f t="shared" si="5"/>
        <v>0</v>
      </c>
      <c r="K67" s="265">
        <f t="shared" si="6"/>
        <v>0</v>
      </c>
      <c r="L67" s="251"/>
    </row>
    <row r="68" spans="1:12" ht="15.75">
      <c r="A68" s="268">
        <f>'所有護老者的數據輸入及分析結果'!B70</f>
        <v>0</v>
      </c>
      <c r="B68" s="269">
        <f>'所有護老者的數據輸入及分析結果'!C70</f>
        <v>0</v>
      </c>
      <c r="C68" s="270">
        <f>'所有護老者的數據輸入及分析結果'!AB70</f>
        <v>0</v>
      </c>
      <c r="E68" s="263">
        <f t="shared" si="7"/>
        <v>0</v>
      </c>
      <c r="F68" s="251">
        <f t="shared" si="8"/>
        <v>0</v>
      </c>
      <c r="G68" s="264">
        <f t="shared" si="2"/>
        <v>0</v>
      </c>
      <c r="H68" s="251">
        <f t="shared" si="3"/>
        <v>0</v>
      </c>
      <c r="I68" s="251">
        <f t="shared" si="4"/>
        <v>0</v>
      </c>
      <c r="J68" s="251">
        <f t="shared" si="5"/>
        <v>0</v>
      </c>
      <c r="K68" s="265">
        <f t="shared" si="6"/>
        <v>0</v>
      </c>
      <c r="L68" s="251"/>
    </row>
    <row r="69" spans="1:12" ht="15.75">
      <c r="A69" s="268">
        <f>'所有護老者的數據輸入及分析結果'!B71</f>
        <v>0</v>
      </c>
      <c r="B69" s="269">
        <f>'所有護老者的數據輸入及分析結果'!C71</f>
        <v>0</v>
      </c>
      <c r="C69" s="270">
        <f>'所有護老者的數據輸入及分析結果'!AB71</f>
        <v>0</v>
      </c>
      <c r="E69" s="263">
        <f t="shared" si="7"/>
        <v>0</v>
      </c>
      <c r="F69" s="251">
        <f t="shared" si="8"/>
        <v>0</v>
      </c>
      <c r="G69" s="264">
        <f t="shared" si="2"/>
        <v>0</v>
      </c>
      <c r="H69" s="251">
        <f t="shared" si="3"/>
        <v>0</v>
      </c>
      <c r="I69" s="251">
        <f t="shared" si="4"/>
        <v>0</v>
      </c>
      <c r="J69" s="251">
        <f t="shared" si="5"/>
        <v>0</v>
      </c>
      <c r="K69" s="265">
        <f t="shared" si="6"/>
        <v>0</v>
      </c>
      <c r="L69" s="251"/>
    </row>
    <row r="70" spans="1:12" ht="15.75">
      <c r="A70" s="268">
        <f>'所有護老者的數據輸入及分析結果'!B72</f>
        <v>0</v>
      </c>
      <c r="B70" s="269">
        <f>'所有護老者的數據輸入及分析結果'!C72</f>
        <v>0</v>
      </c>
      <c r="C70" s="270">
        <f>'所有護老者的數據輸入及分析結果'!AB72</f>
        <v>0</v>
      </c>
      <c r="E70" s="263">
        <f t="shared" si="7"/>
        <v>0</v>
      </c>
      <c r="F70" s="251">
        <f t="shared" si="8"/>
        <v>0</v>
      </c>
      <c r="G70" s="264">
        <f t="shared" si="2"/>
        <v>0</v>
      </c>
      <c r="H70" s="251">
        <f t="shared" si="3"/>
        <v>0</v>
      </c>
      <c r="I70" s="251">
        <f t="shared" si="4"/>
        <v>0</v>
      </c>
      <c r="J70" s="251">
        <f t="shared" si="5"/>
        <v>0</v>
      </c>
      <c r="K70" s="265">
        <f t="shared" si="6"/>
        <v>0</v>
      </c>
      <c r="L70" s="251"/>
    </row>
    <row r="71" spans="1:12" ht="15.75">
      <c r="A71" s="268">
        <f>'所有護老者的數據輸入及分析結果'!B73</f>
        <v>0</v>
      </c>
      <c r="B71" s="269">
        <f>'所有護老者的數據輸入及分析結果'!C73</f>
        <v>0</v>
      </c>
      <c r="C71" s="270">
        <f>'所有護老者的數據輸入及分析結果'!AB73</f>
        <v>0</v>
      </c>
      <c r="E71" s="263">
        <f t="shared" si="7"/>
        <v>0</v>
      </c>
      <c r="F71" s="251">
        <f t="shared" si="8"/>
        <v>0</v>
      </c>
      <c r="G71" s="264">
        <f t="shared" si="2"/>
        <v>0</v>
      </c>
      <c r="H71" s="251">
        <f t="shared" si="3"/>
        <v>0</v>
      </c>
      <c r="I71" s="251">
        <f t="shared" si="4"/>
        <v>0</v>
      </c>
      <c r="J71" s="251">
        <f t="shared" si="5"/>
        <v>0</v>
      </c>
      <c r="K71" s="265">
        <f t="shared" si="6"/>
        <v>0</v>
      </c>
      <c r="L71" s="251"/>
    </row>
    <row r="72" spans="1:12" ht="15.75">
      <c r="A72" s="268">
        <f>'所有護老者的數據輸入及分析結果'!B74</f>
        <v>0</v>
      </c>
      <c r="B72" s="269">
        <f>'所有護老者的數據輸入及分析結果'!C74</f>
        <v>0</v>
      </c>
      <c r="C72" s="270">
        <f>'所有護老者的數據輸入及分析結果'!AB74</f>
        <v>0</v>
      </c>
      <c r="E72" s="263">
        <f t="shared" si="7"/>
        <v>0</v>
      </c>
      <c r="F72" s="251">
        <f t="shared" si="8"/>
        <v>0</v>
      </c>
      <c r="G72" s="264">
        <f aca="true" t="shared" si="9" ref="G72:G135">IF(F72=0,0,IF(F72&lt;=1.4999,1,0))</f>
        <v>0</v>
      </c>
      <c r="H72" s="251">
        <f aca="true" t="shared" si="10" ref="H72:H135">IF(F72&lt;1.5,0,IF(F72&gt;2.499,0,1))</f>
        <v>0</v>
      </c>
      <c r="I72" s="251">
        <f aca="true" t="shared" si="11" ref="I72:I135">IF(F72&lt;2.5,0,IF(F72&gt;3.499,0,1))</f>
        <v>0</v>
      </c>
      <c r="J72" s="251">
        <f aca="true" t="shared" si="12" ref="J72:J135">IF(F72&lt;3.5,0,IF(F72&gt;4.499,0,1))</f>
        <v>0</v>
      </c>
      <c r="K72" s="265">
        <f aca="true" t="shared" si="13" ref="K72:K135">IF(F72="",0,IF(F72&gt;4.4999,1,0))</f>
        <v>0</v>
      </c>
      <c r="L72" s="251"/>
    </row>
    <row r="73" spans="1:12" ht="15.75">
      <c r="A73" s="268">
        <f>'所有護老者的數據輸入及分析結果'!B75</f>
        <v>0</v>
      </c>
      <c r="B73" s="269">
        <f>'所有護老者的數據輸入及分析結果'!C75</f>
        <v>0</v>
      </c>
      <c r="C73" s="270">
        <f>'所有護老者的數據輸入及分析結果'!AB75</f>
        <v>0</v>
      </c>
      <c r="E73" s="263">
        <f t="shared" si="7"/>
        <v>0</v>
      </c>
      <c r="F73" s="251">
        <f t="shared" si="8"/>
        <v>0</v>
      </c>
      <c r="G73" s="264">
        <f t="shared" si="9"/>
        <v>0</v>
      </c>
      <c r="H73" s="251">
        <f t="shared" si="10"/>
        <v>0</v>
      </c>
      <c r="I73" s="251">
        <f t="shared" si="11"/>
        <v>0</v>
      </c>
      <c r="J73" s="251">
        <f t="shared" si="12"/>
        <v>0</v>
      </c>
      <c r="K73" s="265">
        <f t="shared" si="13"/>
        <v>0</v>
      </c>
      <c r="L73" s="251"/>
    </row>
    <row r="74" spans="1:12" ht="15.75">
      <c r="A74" s="268">
        <f>'所有護老者的數據輸入及分析結果'!B76</f>
        <v>0</v>
      </c>
      <c r="B74" s="269">
        <f>'所有護老者的數據輸入及分析結果'!C76</f>
        <v>0</v>
      </c>
      <c r="C74" s="270">
        <f>'所有護老者的數據輸入及分析結果'!AB76</f>
        <v>0</v>
      </c>
      <c r="E74" s="263">
        <f t="shared" si="7"/>
        <v>0</v>
      </c>
      <c r="F74" s="251">
        <f t="shared" si="8"/>
        <v>0</v>
      </c>
      <c r="G74" s="264">
        <f t="shared" si="9"/>
        <v>0</v>
      </c>
      <c r="H74" s="251">
        <f t="shared" si="10"/>
        <v>0</v>
      </c>
      <c r="I74" s="251">
        <f t="shared" si="11"/>
        <v>0</v>
      </c>
      <c r="J74" s="251">
        <f t="shared" si="12"/>
        <v>0</v>
      </c>
      <c r="K74" s="265">
        <f t="shared" si="13"/>
        <v>0</v>
      </c>
      <c r="L74" s="251"/>
    </row>
    <row r="75" spans="1:12" ht="15.75">
      <c r="A75" s="268">
        <f>'所有護老者的數據輸入及分析結果'!B77</f>
        <v>0</v>
      </c>
      <c r="B75" s="269">
        <f>'所有護老者的數據輸入及分析結果'!C77</f>
        <v>0</v>
      </c>
      <c r="C75" s="270">
        <f>'所有護老者的數據輸入及分析結果'!AB77</f>
        <v>0</v>
      </c>
      <c r="E75" s="263">
        <f t="shared" si="7"/>
        <v>0</v>
      </c>
      <c r="F75" s="251">
        <f t="shared" si="8"/>
        <v>0</v>
      </c>
      <c r="G75" s="264">
        <f t="shared" si="9"/>
        <v>0</v>
      </c>
      <c r="H75" s="251">
        <f t="shared" si="10"/>
        <v>0</v>
      </c>
      <c r="I75" s="251">
        <f t="shared" si="11"/>
        <v>0</v>
      </c>
      <c r="J75" s="251">
        <f t="shared" si="12"/>
        <v>0</v>
      </c>
      <c r="K75" s="265">
        <f t="shared" si="13"/>
        <v>0</v>
      </c>
      <c r="L75" s="251"/>
    </row>
    <row r="76" spans="1:12" ht="15.75">
      <c r="A76" s="268">
        <f>'所有護老者的數據輸入及分析結果'!B78</f>
        <v>0</v>
      </c>
      <c r="B76" s="269">
        <f>'所有護老者的數據輸入及分析結果'!C78</f>
        <v>0</v>
      </c>
      <c r="C76" s="270">
        <f>'所有護老者的數據輸入及分析結果'!AB78</f>
        <v>0</v>
      </c>
      <c r="E76" s="263">
        <f aca="true" t="shared" si="14" ref="E76:E139">IF(B76=1,1,0)</f>
        <v>0</v>
      </c>
      <c r="F76" s="251">
        <f aca="true" t="shared" si="15" ref="F76:F139">IF(B76&lt;&gt;1,0,IF(AND(B76=1,C76&lt;&gt;0),C76,3))</f>
        <v>0</v>
      </c>
      <c r="G76" s="264">
        <f t="shared" si="9"/>
        <v>0</v>
      </c>
      <c r="H76" s="251">
        <f t="shared" si="10"/>
        <v>0</v>
      </c>
      <c r="I76" s="251">
        <f t="shared" si="11"/>
        <v>0</v>
      </c>
      <c r="J76" s="251">
        <f t="shared" si="12"/>
        <v>0</v>
      </c>
      <c r="K76" s="265">
        <f t="shared" si="13"/>
        <v>0</v>
      </c>
      <c r="L76" s="251"/>
    </row>
    <row r="77" spans="1:12" ht="15.75">
      <c r="A77" s="268">
        <f>'所有護老者的數據輸入及分析結果'!B79</f>
        <v>0</v>
      </c>
      <c r="B77" s="269">
        <f>'所有護老者的數據輸入及分析結果'!C79</f>
        <v>0</v>
      </c>
      <c r="C77" s="270">
        <f>'所有護老者的數據輸入及分析結果'!AB79</f>
        <v>0</v>
      </c>
      <c r="E77" s="263">
        <f t="shared" si="14"/>
        <v>0</v>
      </c>
      <c r="F77" s="251">
        <f t="shared" si="15"/>
        <v>0</v>
      </c>
      <c r="G77" s="264">
        <f t="shared" si="9"/>
        <v>0</v>
      </c>
      <c r="H77" s="251">
        <f t="shared" si="10"/>
        <v>0</v>
      </c>
      <c r="I77" s="251">
        <f t="shared" si="11"/>
        <v>0</v>
      </c>
      <c r="J77" s="251">
        <f t="shared" si="12"/>
        <v>0</v>
      </c>
      <c r="K77" s="265">
        <f t="shared" si="13"/>
        <v>0</v>
      </c>
      <c r="L77" s="251"/>
    </row>
    <row r="78" spans="1:12" ht="15.75">
      <c r="A78" s="268">
        <f>'所有護老者的數據輸入及分析結果'!B80</f>
        <v>0</v>
      </c>
      <c r="B78" s="269">
        <f>'所有護老者的數據輸入及分析結果'!C80</f>
        <v>0</v>
      </c>
      <c r="C78" s="270">
        <f>'所有護老者的數據輸入及分析結果'!AB80</f>
        <v>0</v>
      </c>
      <c r="E78" s="263">
        <f t="shared" si="14"/>
        <v>0</v>
      </c>
      <c r="F78" s="251">
        <f t="shared" si="15"/>
        <v>0</v>
      </c>
      <c r="G78" s="264">
        <f t="shared" si="9"/>
        <v>0</v>
      </c>
      <c r="H78" s="251">
        <f t="shared" si="10"/>
        <v>0</v>
      </c>
      <c r="I78" s="251">
        <f t="shared" si="11"/>
        <v>0</v>
      </c>
      <c r="J78" s="251">
        <f t="shared" si="12"/>
        <v>0</v>
      </c>
      <c r="K78" s="265">
        <f t="shared" si="13"/>
        <v>0</v>
      </c>
      <c r="L78" s="251"/>
    </row>
    <row r="79" spans="1:12" ht="15.75">
      <c r="A79" s="268">
        <f>'所有護老者的數據輸入及分析結果'!B81</f>
        <v>0</v>
      </c>
      <c r="B79" s="269">
        <f>'所有護老者的數據輸入及分析結果'!C81</f>
        <v>0</v>
      </c>
      <c r="C79" s="270">
        <f>'所有護老者的數據輸入及分析結果'!AB81</f>
        <v>0</v>
      </c>
      <c r="E79" s="263">
        <f t="shared" si="14"/>
        <v>0</v>
      </c>
      <c r="F79" s="251">
        <f t="shared" si="15"/>
        <v>0</v>
      </c>
      <c r="G79" s="264">
        <f t="shared" si="9"/>
        <v>0</v>
      </c>
      <c r="H79" s="251">
        <f t="shared" si="10"/>
        <v>0</v>
      </c>
      <c r="I79" s="251">
        <f t="shared" si="11"/>
        <v>0</v>
      </c>
      <c r="J79" s="251">
        <f t="shared" si="12"/>
        <v>0</v>
      </c>
      <c r="K79" s="265">
        <f t="shared" si="13"/>
        <v>0</v>
      </c>
      <c r="L79" s="251"/>
    </row>
    <row r="80" spans="1:12" ht="15.75">
      <c r="A80" s="268">
        <f>'所有護老者的數據輸入及分析結果'!B82</f>
        <v>0</v>
      </c>
      <c r="B80" s="269">
        <f>'所有護老者的數據輸入及分析結果'!C82</f>
        <v>0</v>
      </c>
      <c r="C80" s="270">
        <f>'所有護老者的數據輸入及分析結果'!AB82</f>
        <v>0</v>
      </c>
      <c r="E80" s="263">
        <f t="shared" si="14"/>
        <v>0</v>
      </c>
      <c r="F80" s="251">
        <f t="shared" si="15"/>
        <v>0</v>
      </c>
      <c r="G80" s="264">
        <f t="shared" si="9"/>
        <v>0</v>
      </c>
      <c r="H80" s="251">
        <f t="shared" si="10"/>
        <v>0</v>
      </c>
      <c r="I80" s="251">
        <f t="shared" si="11"/>
        <v>0</v>
      </c>
      <c r="J80" s="251">
        <f t="shared" si="12"/>
        <v>0</v>
      </c>
      <c r="K80" s="265">
        <f t="shared" si="13"/>
        <v>0</v>
      </c>
      <c r="L80" s="251"/>
    </row>
    <row r="81" spans="1:12" ht="15.75">
      <c r="A81" s="268">
        <f>'所有護老者的數據輸入及分析結果'!B83</f>
        <v>0</v>
      </c>
      <c r="B81" s="269">
        <f>'所有護老者的數據輸入及分析結果'!C83</f>
        <v>0</v>
      </c>
      <c r="C81" s="270">
        <f>'所有護老者的數據輸入及分析結果'!AB83</f>
        <v>0</v>
      </c>
      <c r="E81" s="263">
        <f t="shared" si="14"/>
        <v>0</v>
      </c>
      <c r="F81" s="251">
        <f t="shared" si="15"/>
        <v>0</v>
      </c>
      <c r="G81" s="264">
        <f t="shared" si="9"/>
        <v>0</v>
      </c>
      <c r="H81" s="251">
        <f t="shared" si="10"/>
        <v>0</v>
      </c>
      <c r="I81" s="251">
        <f t="shared" si="11"/>
        <v>0</v>
      </c>
      <c r="J81" s="251">
        <f t="shared" si="12"/>
        <v>0</v>
      </c>
      <c r="K81" s="265">
        <f t="shared" si="13"/>
        <v>0</v>
      </c>
      <c r="L81" s="251"/>
    </row>
    <row r="82" spans="1:12" ht="15.75">
      <c r="A82" s="268">
        <f>'所有護老者的數據輸入及分析結果'!B84</f>
        <v>0</v>
      </c>
      <c r="B82" s="269">
        <f>'所有護老者的數據輸入及分析結果'!C84</f>
        <v>0</v>
      </c>
      <c r="C82" s="270">
        <f>'所有護老者的數據輸入及分析結果'!AB84</f>
        <v>0</v>
      </c>
      <c r="E82" s="263">
        <f t="shared" si="14"/>
        <v>0</v>
      </c>
      <c r="F82" s="251">
        <f t="shared" si="15"/>
        <v>0</v>
      </c>
      <c r="G82" s="264">
        <f t="shared" si="9"/>
        <v>0</v>
      </c>
      <c r="H82" s="251">
        <f t="shared" si="10"/>
        <v>0</v>
      </c>
      <c r="I82" s="251">
        <f t="shared" si="11"/>
        <v>0</v>
      </c>
      <c r="J82" s="251">
        <f t="shared" si="12"/>
        <v>0</v>
      </c>
      <c r="K82" s="265">
        <f t="shared" si="13"/>
        <v>0</v>
      </c>
      <c r="L82" s="251"/>
    </row>
    <row r="83" spans="1:12" ht="15.75">
      <c r="A83" s="268">
        <f>'所有護老者的數據輸入及分析結果'!B85</f>
        <v>0</v>
      </c>
      <c r="B83" s="269">
        <f>'所有護老者的數據輸入及分析結果'!C85</f>
        <v>0</v>
      </c>
      <c r="C83" s="270">
        <f>'所有護老者的數據輸入及分析結果'!AB85</f>
        <v>0</v>
      </c>
      <c r="E83" s="263">
        <f t="shared" si="14"/>
        <v>0</v>
      </c>
      <c r="F83" s="251">
        <f t="shared" si="15"/>
        <v>0</v>
      </c>
      <c r="G83" s="264">
        <f t="shared" si="9"/>
        <v>0</v>
      </c>
      <c r="H83" s="251">
        <f t="shared" si="10"/>
        <v>0</v>
      </c>
      <c r="I83" s="251">
        <f t="shared" si="11"/>
        <v>0</v>
      </c>
      <c r="J83" s="251">
        <f t="shared" si="12"/>
        <v>0</v>
      </c>
      <c r="K83" s="265">
        <f t="shared" si="13"/>
        <v>0</v>
      </c>
      <c r="L83" s="251"/>
    </row>
    <row r="84" spans="1:12" ht="15.75">
      <c r="A84" s="268">
        <f>'所有護老者的數據輸入及分析結果'!B86</f>
        <v>0</v>
      </c>
      <c r="B84" s="269">
        <f>'所有護老者的數據輸入及分析結果'!C86</f>
        <v>0</v>
      </c>
      <c r="C84" s="270">
        <f>'所有護老者的數據輸入及分析結果'!AB86</f>
        <v>0</v>
      </c>
      <c r="E84" s="263">
        <f t="shared" si="14"/>
        <v>0</v>
      </c>
      <c r="F84" s="251">
        <f t="shared" si="15"/>
        <v>0</v>
      </c>
      <c r="G84" s="264">
        <f t="shared" si="9"/>
        <v>0</v>
      </c>
      <c r="H84" s="251">
        <f t="shared" si="10"/>
        <v>0</v>
      </c>
      <c r="I84" s="251">
        <f t="shared" si="11"/>
        <v>0</v>
      </c>
      <c r="J84" s="251">
        <f t="shared" si="12"/>
        <v>0</v>
      </c>
      <c r="K84" s="265">
        <f t="shared" si="13"/>
        <v>0</v>
      </c>
      <c r="L84" s="251"/>
    </row>
    <row r="85" spans="1:12" ht="15.75">
      <c r="A85" s="268">
        <f>'所有護老者的數據輸入及分析結果'!B87</f>
        <v>0</v>
      </c>
      <c r="B85" s="269">
        <f>'所有護老者的數據輸入及分析結果'!C87</f>
        <v>0</v>
      </c>
      <c r="C85" s="270">
        <f>'所有護老者的數據輸入及分析結果'!AB87</f>
        <v>0</v>
      </c>
      <c r="E85" s="263">
        <f t="shared" si="14"/>
        <v>0</v>
      </c>
      <c r="F85" s="251">
        <f t="shared" si="15"/>
        <v>0</v>
      </c>
      <c r="G85" s="264">
        <f t="shared" si="9"/>
        <v>0</v>
      </c>
      <c r="H85" s="251">
        <f t="shared" si="10"/>
        <v>0</v>
      </c>
      <c r="I85" s="251">
        <f t="shared" si="11"/>
        <v>0</v>
      </c>
      <c r="J85" s="251">
        <f t="shared" si="12"/>
        <v>0</v>
      </c>
      <c r="K85" s="265">
        <f t="shared" si="13"/>
        <v>0</v>
      </c>
      <c r="L85" s="251"/>
    </row>
    <row r="86" spans="1:12" ht="15.75">
      <c r="A86" s="268">
        <f>'所有護老者的數據輸入及分析結果'!B88</f>
        <v>0</v>
      </c>
      <c r="B86" s="269">
        <f>'所有護老者的數據輸入及分析結果'!C88</f>
        <v>0</v>
      </c>
      <c r="C86" s="270">
        <f>'所有護老者的數據輸入及分析結果'!AB88</f>
        <v>0</v>
      </c>
      <c r="E86" s="263">
        <f t="shared" si="14"/>
        <v>0</v>
      </c>
      <c r="F86" s="251">
        <f t="shared" si="15"/>
        <v>0</v>
      </c>
      <c r="G86" s="264">
        <f t="shared" si="9"/>
        <v>0</v>
      </c>
      <c r="H86" s="251">
        <f t="shared" si="10"/>
        <v>0</v>
      </c>
      <c r="I86" s="251">
        <f t="shared" si="11"/>
        <v>0</v>
      </c>
      <c r="J86" s="251">
        <f t="shared" si="12"/>
        <v>0</v>
      </c>
      <c r="K86" s="265">
        <f t="shared" si="13"/>
        <v>0</v>
      </c>
      <c r="L86" s="251"/>
    </row>
    <row r="87" spans="1:12" ht="15.75">
      <c r="A87" s="268">
        <f>'所有護老者的數據輸入及分析結果'!B89</f>
        <v>0</v>
      </c>
      <c r="B87" s="269">
        <f>'所有護老者的數據輸入及分析結果'!C89</f>
        <v>0</v>
      </c>
      <c r="C87" s="270">
        <f>'所有護老者的數據輸入及分析結果'!AB89</f>
        <v>0</v>
      </c>
      <c r="E87" s="263">
        <f t="shared" si="14"/>
        <v>0</v>
      </c>
      <c r="F87" s="251">
        <f t="shared" si="15"/>
        <v>0</v>
      </c>
      <c r="G87" s="264">
        <f t="shared" si="9"/>
        <v>0</v>
      </c>
      <c r="H87" s="251">
        <f t="shared" si="10"/>
        <v>0</v>
      </c>
      <c r="I87" s="251">
        <f t="shared" si="11"/>
        <v>0</v>
      </c>
      <c r="J87" s="251">
        <f t="shared" si="12"/>
        <v>0</v>
      </c>
      <c r="K87" s="265">
        <f t="shared" si="13"/>
        <v>0</v>
      </c>
      <c r="L87" s="251"/>
    </row>
    <row r="88" spans="1:12" ht="15.75">
      <c r="A88" s="268">
        <f>'所有護老者的數據輸入及分析結果'!B90</f>
        <v>0</v>
      </c>
      <c r="B88" s="269">
        <f>'所有護老者的數據輸入及分析結果'!C90</f>
        <v>0</v>
      </c>
      <c r="C88" s="270">
        <f>'所有護老者的數據輸入及分析結果'!AB90</f>
        <v>0</v>
      </c>
      <c r="E88" s="263">
        <f t="shared" si="14"/>
        <v>0</v>
      </c>
      <c r="F88" s="251">
        <f t="shared" si="15"/>
        <v>0</v>
      </c>
      <c r="G88" s="264">
        <f t="shared" si="9"/>
        <v>0</v>
      </c>
      <c r="H88" s="251">
        <f t="shared" si="10"/>
        <v>0</v>
      </c>
      <c r="I88" s="251">
        <f t="shared" si="11"/>
        <v>0</v>
      </c>
      <c r="J88" s="251">
        <f t="shared" si="12"/>
        <v>0</v>
      </c>
      <c r="K88" s="265">
        <f t="shared" si="13"/>
        <v>0</v>
      </c>
      <c r="L88" s="251"/>
    </row>
    <row r="89" spans="1:12" ht="15.75">
      <c r="A89" s="268">
        <f>'所有護老者的數據輸入及分析結果'!B91</f>
        <v>0</v>
      </c>
      <c r="B89" s="269">
        <f>'所有護老者的數據輸入及分析結果'!C91</f>
        <v>0</v>
      </c>
      <c r="C89" s="270">
        <f>'所有護老者的數據輸入及分析結果'!AB91</f>
        <v>0</v>
      </c>
      <c r="E89" s="263">
        <f t="shared" si="14"/>
        <v>0</v>
      </c>
      <c r="F89" s="251">
        <f t="shared" si="15"/>
        <v>0</v>
      </c>
      <c r="G89" s="264">
        <f t="shared" si="9"/>
        <v>0</v>
      </c>
      <c r="H89" s="251">
        <f t="shared" si="10"/>
        <v>0</v>
      </c>
      <c r="I89" s="251">
        <f t="shared" si="11"/>
        <v>0</v>
      </c>
      <c r="J89" s="251">
        <f t="shared" si="12"/>
        <v>0</v>
      </c>
      <c r="K89" s="265">
        <f t="shared" si="13"/>
        <v>0</v>
      </c>
      <c r="L89" s="251"/>
    </row>
    <row r="90" spans="1:12" ht="15.75">
      <c r="A90" s="268">
        <f>'所有護老者的數據輸入及分析結果'!B92</f>
        <v>0</v>
      </c>
      <c r="B90" s="269">
        <f>'所有護老者的數據輸入及分析結果'!C92</f>
        <v>0</v>
      </c>
      <c r="C90" s="270">
        <f>'所有護老者的數據輸入及分析結果'!AB92</f>
        <v>0</v>
      </c>
      <c r="E90" s="263">
        <f t="shared" si="14"/>
        <v>0</v>
      </c>
      <c r="F90" s="251">
        <f t="shared" si="15"/>
        <v>0</v>
      </c>
      <c r="G90" s="264">
        <f t="shared" si="9"/>
        <v>0</v>
      </c>
      <c r="H90" s="251">
        <f t="shared" si="10"/>
        <v>0</v>
      </c>
      <c r="I90" s="251">
        <f t="shared" si="11"/>
        <v>0</v>
      </c>
      <c r="J90" s="251">
        <f t="shared" si="12"/>
        <v>0</v>
      </c>
      <c r="K90" s="265">
        <f t="shared" si="13"/>
        <v>0</v>
      </c>
      <c r="L90" s="251"/>
    </row>
    <row r="91" spans="1:12" ht="15.75">
      <c r="A91" s="268">
        <f>'所有護老者的數據輸入及分析結果'!B93</f>
        <v>0</v>
      </c>
      <c r="B91" s="269">
        <f>'所有護老者的數據輸入及分析結果'!C93</f>
        <v>0</v>
      </c>
      <c r="C91" s="270">
        <f>'所有護老者的數據輸入及分析結果'!AB93</f>
        <v>0</v>
      </c>
      <c r="E91" s="263">
        <f t="shared" si="14"/>
        <v>0</v>
      </c>
      <c r="F91" s="251">
        <f t="shared" si="15"/>
        <v>0</v>
      </c>
      <c r="G91" s="264">
        <f t="shared" si="9"/>
        <v>0</v>
      </c>
      <c r="H91" s="251">
        <f t="shared" si="10"/>
        <v>0</v>
      </c>
      <c r="I91" s="251">
        <f t="shared" si="11"/>
        <v>0</v>
      </c>
      <c r="J91" s="251">
        <f t="shared" si="12"/>
        <v>0</v>
      </c>
      <c r="K91" s="265">
        <f t="shared" si="13"/>
        <v>0</v>
      </c>
      <c r="L91" s="251"/>
    </row>
    <row r="92" spans="1:12" ht="15.75">
      <c r="A92" s="268">
        <f>'所有護老者的數據輸入及分析結果'!B94</f>
        <v>0</v>
      </c>
      <c r="B92" s="269">
        <f>'所有護老者的數據輸入及分析結果'!C94</f>
        <v>0</v>
      </c>
      <c r="C92" s="270">
        <f>'所有護老者的數據輸入及分析結果'!AB94</f>
        <v>0</v>
      </c>
      <c r="E92" s="263">
        <f t="shared" si="14"/>
        <v>0</v>
      </c>
      <c r="F92" s="251">
        <f t="shared" si="15"/>
        <v>0</v>
      </c>
      <c r="G92" s="264">
        <f t="shared" si="9"/>
        <v>0</v>
      </c>
      <c r="H92" s="251">
        <f t="shared" si="10"/>
        <v>0</v>
      </c>
      <c r="I92" s="251">
        <f t="shared" si="11"/>
        <v>0</v>
      </c>
      <c r="J92" s="251">
        <f t="shared" si="12"/>
        <v>0</v>
      </c>
      <c r="K92" s="265">
        <f t="shared" si="13"/>
        <v>0</v>
      </c>
      <c r="L92" s="251"/>
    </row>
    <row r="93" spans="1:12" ht="15.75">
      <c r="A93" s="268">
        <f>'所有護老者的數據輸入及分析結果'!B95</f>
        <v>0</v>
      </c>
      <c r="B93" s="269">
        <f>'所有護老者的數據輸入及分析結果'!C95</f>
        <v>0</v>
      </c>
      <c r="C93" s="270">
        <f>'所有護老者的數據輸入及分析結果'!AB95</f>
        <v>0</v>
      </c>
      <c r="E93" s="263">
        <f t="shared" si="14"/>
        <v>0</v>
      </c>
      <c r="F93" s="251">
        <f t="shared" si="15"/>
        <v>0</v>
      </c>
      <c r="G93" s="264">
        <f t="shared" si="9"/>
        <v>0</v>
      </c>
      <c r="H93" s="251">
        <f t="shared" si="10"/>
        <v>0</v>
      </c>
      <c r="I93" s="251">
        <f t="shared" si="11"/>
        <v>0</v>
      </c>
      <c r="J93" s="251">
        <f t="shared" si="12"/>
        <v>0</v>
      </c>
      <c r="K93" s="265">
        <f t="shared" si="13"/>
        <v>0</v>
      </c>
      <c r="L93" s="251"/>
    </row>
    <row r="94" spans="1:12" ht="15.75">
      <c r="A94" s="268">
        <f>'所有護老者的數據輸入及分析結果'!B96</f>
        <v>0</v>
      </c>
      <c r="B94" s="269">
        <f>'所有護老者的數據輸入及分析結果'!C96</f>
        <v>0</v>
      </c>
      <c r="C94" s="270">
        <f>'所有護老者的數據輸入及分析結果'!AB96</f>
        <v>0</v>
      </c>
      <c r="E94" s="263">
        <f t="shared" si="14"/>
        <v>0</v>
      </c>
      <c r="F94" s="251">
        <f t="shared" si="15"/>
        <v>0</v>
      </c>
      <c r="G94" s="264">
        <f t="shared" si="9"/>
        <v>0</v>
      </c>
      <c r="H94" s="251">
        <f t="shared" si="10"/>
        <v>0</v>
      </c>
      <c r="I94" s="251">
        <f t="shared" si="11"/>
        <v>0</v>
      </c>
      <c r="J94" s="251">
        <f t="shared" si="12"/>
        <v>0</v>
      </c>
      <c r="K94" s="265">
        <f t="shared" si="13"/>
        <v>0</v>
      </c>
      <c r="L94" s="251"/>
    </row>
    <row r="95" spans="1:12" ht="15.75">
      <c r="A95" s="268">
        <f>'所有護老者的數據輸入及分析結果'!B97</f>
        <v>0</v>
      </c>
      <c r="B95" s="269">
        <f>'所有護老者的數據輸入及分析結果'!C97</f>
        <v>0</v>
      </c>
      <c r="C95" s="270">
        <f>'所有護老者的數據輸入及分析結果'!AB97</f>
        <v>0</v>
      </c>
      <c r="E95" s="263">
        <f t="shared" si="14"/>
        <v>0</v>
      </c>
      <c r="F95" s="251">
        <f t="shared" si="15"/>
        <v>0</v>
      </c>
      <c r="G95" s="264">
        <f t="shared" si="9"/>
        <v>0</v>
      </c>
      <c r="H95" s="251">
        <f t="shared" si="10"/>
        <v>0</v>
      </c>
      <c r="I95" s="251">
        <f t="shared" si="11"/>
        <v>0</v>
      </c>
      <c r="J95" s="251">
        <f t="shared" si="12"/>
        <v>0</v>
      </c>
      <c r="K95" s="265">
        <f t="shared" si="13"/>
        <v>0</v>
      </c>
      <c r="L95" s="251"/>
    </row>
    <row r="96" spans="1:12" ht="15.75">
      <c r="A96" s="268">
        <f>'所有護老者的數據輸入及分析結果'!B98</f>
        <v>0</v>
      </c>
      <c r="B96" s="269">
        <f>'所有護老者的數據輸入及分析結果'!C98</f>
        <v>0</v>
      </c>
      <c r="C96" s="270">
        <f>'所有護老者的數據輸入及分析結果'!AB98</f>
        <v>0</v>
      </c>
      <c r="E96" s="263">
        <f t="shared" si="14"/>
        <v>0</v>
      </c>
      <c r="F96" s="251">
        <f t="shared" si="15"/>
        <v>0</v>
      </c>
      <c r="G96" s="264">
        <f t="shared" si="9"/>
        <v>0</v>
      </c>
      <c r="H96" s="251">
        <f t="shared" si="10"/>
        <v>0</v>
      </c>
      <c r="I96" s="251">
        <f t="shared" si="11"/>
        <v>0</v>
      </c>
      <c r="J96" s="251">
        <f t="shared" si="12"/>
        <v>0</v>
      </c>
      <c r="K96" s="265">
        <f t="shared" si="13"/>
        <v>0</v>
      </c>
      <c r="L96" s="251"/>
    </row>
    <row r="97" spans="1:12" ht="15.75">
      <c r="A97" s="268">
        <f>'所有護老者的數據輸入及分析結果'!B99</f>
        <v>0</v>
      </c>
      <c r="B97" s="269">
        <f>'所有護老者的數據輸入及分析結果'!C99</f>
        <v>0</v>
      </c>
      <c r="C97" s="270">
        <f>'所有護老者的數據輸入及分析結果'!AB99</f>
        <v>0</v>
      </c>
      <c r="E97" s="263">
        <f t="shared" si="14"/>
        <v>0</v>
      </c>
      <c r="F97" s="251">
        <f t="shared" si="15"/>
        <v>0</v>
      </c>
      <c r="G97" s="264">
        <f t="shared" si="9"/>
        <v>0</v>
      </c>
      <c r="H97" s="251">
        <f t="shared" si="10"/>
        <v>0</v>
      </c>
      <c r="I97" s="251">
        <f t="shared" si="11"/>
        <v>0</v>
      </c>
      <c r="J97" s="251">
        <f t="shared" si="12"/>
        <v>0</v>
      </c>
      <c r="K97" s="265">
        <f t="shared" si="13"/>
        <v>0</v>
      </c>
      <c r="L97" s="251"/>
    </row>
    <row r="98" spans="1:12" ht="15.75">
      <c r="A98" s="268">
        <f>'所有護老者的數據輸入及分析結果'!B100</f>
        <v>0</v>
      </c>
      <c r="B98" s="269">
        <f>'所有護老者的數據輸入及分析結果'!C100</f>
        <v>0</v>
      </c>
      <c r="C98" s="270">
        <f>'所有護老者的數據輸入及分析結果'!AB100</f>
        <v>0</v>
      </c>
      <c r="E98" s="263">
        <f t="shared" si="14"/>
        <v>0</v>
      </c>
      <c r="F98" s="251">
        <f t="shared" si="15"/>
        <v>0</v>
      </c>
      <c r="G98" s="264">
        <f t="shared" si="9"/>
        <v>0</v>
      </c>
      <c r="H98" s="251">
        <f t="shared" si="10"/>
        <v>0</v>
      </c>
      <c r="I98" s="251">
        <f t="shared" si="11"/>
        <v>0</v>
      </c>
      <c r="J98" s="251">
        <f t="shared" si="12"/>
        <v>0</v>
      </c>
      <c r="K98" s="265">
        <f t="shared" si="13"/>
        <v>0</v>
      </c>
      <c r="L98" s="251"/>
    </row>
    <row r="99" spans="1:12" ht="15.75">
      <c r="A99" s="268">
        <f>'所有護老者的數據輸入及分析結果'!B101</f>
        <v>0</v>
      </c>
      <c r="B99" s="269">
        <f>'所有護老者的數據輸入及分析結果'!C101</f>
        <v>0</v>
      </c>
      <c r="C99" s="270">
        <f>'所有護老者的數據輸入及分析結果'!AB101</f>
        <v>0</v>
      </c>
      <c r="E99" s="263">
        <f t="shared" si="14"/>
        <v>0</v>
      </c>
      <c r="F99" s="251">
        <f t="shared" si="15"/>
        <v>0</v>
      </c>
      <c r="G99" s="264">
        <f t="shared" si="9"/>
        <v>0</v>
      </c>
      <c r="H99" s="251">
        <f t="shared" si="10"/>
        <v>0</v>
      </c>
      <c r="I99" s="251">
        <f t="shared" si="11"/>
        <v>0</v>
      </c>
      <c r="J99" s="251">
        <f t="shared" si="12"/>
        <v>0</v>
      </c>
      <c r="K99" s="265">
        <f t="shared" si="13"/>
        <v>0</v>
      </c>
      <c r="L99" s="251"/>
    </row>
    <row r="100" spans="1:12" ht="15.75">
      <c r="A100" s="268">
        <f>'所有護老者的數據輸入及分析結果'!B102</f>
        <v>0</v>
      </c>
      <c r="B100" s="269">
        <f>'所有護老者的數據輸入及分析結果'!C102</f>
        <v>0</v>
      </c>
      <c r="C100" s="270">
        <f>'所有護老者的數據輸入及分析結果'!AB102</f>
        <v>0</v>
      </c>
      <c r="E100" s="263">
        <f t="shared" si="14"/>
        <v>0</v>
      </c>
      <c r="F100" s="251">
        <f t="shared" si="15"/>
        <v>0</v>
      </c>
      <c r="G100" s="264">
        <f t="shared" si="9"/>
        <v>0</v>
      </c>
      <c r="H100" s="251">
        <f t="shared" si="10"/>
        <v>0</v>
      </c>
      <c r="I100" s="251">
        <f t="shared" si="11"/>
        <v>0</v>
      </c>
      <c r="J100" s="251">
        <f t="shared" si="12"/>
        <v>0</v>
      </c>
      <c r="K100" s="265">
        <f t="shared" si="13"/>
        <v>0</v>
      </c>
      <c r="L100" s="251"/>
    </row>
    <row r="101" spans="1:12" ht="15.75">
      <c r="A101" s="268">
        <f>'所有護老者的數據輸入及分析結果'!B103</f>
        <v>0</v>
      </c>
      <c r="B101" s="269">
        <f>'所有護老者的數據輸入及分析結果'!C103</f>
        <v>0</v>
      </c>
      <c r="C101" s="270">
        <f>'所有護老者的數據輸入及分析結果'!AB103</f>
        <v>0</v>
      </c>
      <c r="E101" s="263">
        <f t="shared" si="14"/>
        <v>0</v>
      </c>
      <c r="F101" s="251">
        <f t="shared" si="15"/>
        <v>0</v>
      </c>
      <c r="G101" s="264">
        <f t="shared" si="9"/>
        <v>0</v>
      </c>
      <c r="H101" s="251">
        <f t="shared" si="10"/>
        <v>0</v>
      </c>
      <c r="I101" s="251">
        <f t="shared" si="11"/>
        <v>0</v>
      </c>
      <c r="J101" s="251">
        <f t="shared" si="12"/>
        <v>0</v>
      </c>
      <c r="K101" s="265">
        <f t="shared" si="13"/>
        <v>0</v>
      </c>
      <c r="L101" s="251"/>
    </row>
    <row r="102" spans="1:12" ht="15.75">
      <c r="A102" s="268">
        <f>'所有護老者的數據輸入及分析結果'!B104</f>
        <v>0</v>
      </c>
      <c r="B102" s="269">
        <f>'所有護老者的數據輸入及分析結果'!C104</f>
        <v>0</v>
      </c>
      <c r="C102" s="270">
        <f>'所有護老者的數據輸入及分析結果'!AB104</f>
        <v>0</v>
      </c>
      <c r="E102" s="263">
        <f t="shared" si="14"/>
        <v>0</v>
      </c>
      <c r="F102" s="251">
        <f t="shared" si="15"/>
        <v>0</v>
      </c>
      <c r="G102" s="264">
        <f t="shared" si="9"/>
        <v>0</v>
      </c>
      <c r="H102" s="251">
        <f t="shared" si="10"/>
        <v>0</v>
      </c>
      <c r="I102" s="251">
        <f t="shared" si="11"/>
        <v>0</v>
      </c>
      <c r="J102" s="251">
        <f t="shared" si="12"/>
        <v>0</v>
      </c>
      <c r="K102" s="265">
        <f t="shared" si="13"/>
        <v>0</v>
      </c>
      <c r="L102" s="251"/>
    </row>
    <row r="103" spans="1:12" ht="15.75">
      <c r="A103" s="268">
        <f>'所有護老者的數據輸入及分析結果'!B105</f>
        <v>0</v>
      </c>
      <c r="B103" s="269">
        <f>'所有護老者的數據輸入及分析結果'!C105</f>
        <v>0</v>
      </c>
      <c r="C103" s="270">
        <f>'所有護老者的數據輸入及分析結果'!AB105</f>
        <v>0</v>
      </c>
      <c r="E103" s="263">
        <f t="shared" si="14"/>
        <v>0</v>
      </c>
      <c r="F103" s="251">
        <f t="shared" si="15"/>
        <v>0</v>
      </c>
      <c r="G103" s="264">
        <f t="shared" si="9"/>
        <v>0</v>
      </c>
      <c r="H103" s="251">
        <f t="shared" si="10"/>
        <v>0</v>
      </c>
      <c r="I103" s="251">
        <f t="shared" si="11"/>
        <v>0</v>
      </c>
      <c r="J103" s="251">
        <f t="shared" si="12"/>
        <v>0</v>
      </c>
      <c r="K103" s="265">
        <f t="shared" si="13"/>
        <v>0</v>
      </c>
      <c r="L103" s="251"/>
    </row>
    <row r="104" spans="1:12" ht="15.75">
      <c r="A104" s="268">
        <f>'所有護老者的數據輸入及分析結果'!B106</f>
        <v>0</v>
      </c>
      <c r="B104" s="269">
        <f>'所有護老者的數據輸入及分析結果'!C106</f>
        <v>0</v>
      </c>
      <c r="C104" s="270">
        <f>'所有護老者的數據輸入及分析結果'!AB106</f>
        <v>0</v>
      </c>
      <c r="E104" s="263">
        <f t="shared" si="14"/>
        <v>0</v>
      </c>
      <c r="F104" s="251">
        <f t="shared" si="15"/>
        <v>0</v>
      </c>
      <c r="G104" s="264">
        <f t="shared" si="9"/>
        <v>0</v>
      </c>
      <c r="H104" s="251">
        <f t="shared" si="10"/>
        <v>0</v>
      </c>
      <c r="I104" s="251">
        <f t="shared" si="11"/>
        <v>0</v>
      </c>
      <c r="J104" s="251">
        <f t="shared" si="12"/>
        <v>0</v>
      </c>
      <c r="K104" s="265">
        <f t="shared" si="13"/>
        <v>0</v>
      </c>
      <c r="L104" s="251"/>
    </row>
    <row r="105" spans="1:12" ht="15.75">
      <c r="A105" s="268">
        <f>'所有護老者的數據輸入及分析結果'!B107</f>
        <v>0</v>
      </c>
      <c r="B105" s="269">
        <f>'所有護老者的數據輸入及分析結果'!C107</f>
        <v>0</v>
      </c>
      <c r="C105" s="270">
        <f>'所有護老者的數據輸入及分析結果'!AB107</f>
        <v>0</v>
      </c>
      <c r="E105" s="263">
        <f t="shared" si="14"/>
        <v>0</v>
      </c>
      <c r="F105" s="251">
        <f t="shared" si="15"/>
        <v>0</v>
      </c>
      <c r="G105" s="264">
        <f t="shared" si="9"/>
        <v>0</v>
      </c>
      <c r="H105" s="251">
        <f t="shared" si="10"/>
        <v>0</v>
      </c>
      <c r="I105" s="251">
        <f t="shared" si="11"/>
        <v>0</v>
      </c>
      <c r="J105" s="251">
        <f t="shared" si="12"/>
        <v>0</v>
      </c>
      <c r="K105" s="265">
        <f t="shared" si="13"/>
        <v>0</v>
      </c>
      <c r="L105" s="251"/>
    </row>
    <row r="106" spans="1:12" ht="15.75">
      <c r="A106" s="268">
        <f>'所有護老者的數據輸入及分析結果'!B108</f>
        <v>0</v>
      </c>
      <c r="B106" s="269">
        <f>'所有護老者的數據輸入及分析結果'!C108</f>
        <v>0</v>
      </c>
      <c r="C106" s="270">
        <f>'所有護老者的數據輸入及分析結果'!AB108</f>
        <v>0</v>
      </c>
      <c r="E106" s="263">
        <f t="shared" si="14"/>
        <v>0</v>
      </c>
      <c r="F106" s="251">
        <f t="shared" si="15"/>
        <v>0</v>
      </c>
      <c r="G106" s="264">
        <f t="shared" si="9"/>
        <v>0</v>
      </c>
      <c r="H106" s="251">
        <f t="shared" si="10"/>
        <v>0</v>
      </c>
      <c r="I106" s="251">
        <f t="shared" si="11"/>
        <v>0</v>
      </c>
      <c r="J106" s="251">
        <f t="shared" si="12"/>
        <v>0</v>
      </c>
      <c r="K106" s="265">
        <f t="shared" si="13"/>
        <v>0</v>
      </c>
      <c r="L106" s="251"/>
    </row>
    <row r="107" spans="1:12" ht="15.75">
      <c r="A107" s="268">
        <f>'所有護老者的數據輸入及分析結果'!B109</f>
        <v>0</v>
      </c>
      <c r="B107" s="269">
        <f>'所有護老者的數據輸入及分析結果'!C109</f>
        <v>0</v>
      </c>
      <c r="C107" s="270">
        <f>'所有護老者的數據輸入及分析結果'!AB109</f>
        <v>0</v>
      </c>
      <c r="E107" s="263">
        <f t="shared" si="14"/>
        <v>0</v>
      </c>
      <c r="F107" s="251">
        <f t="shared" si="15"/>
        <v>0</v>
      </c>
      <c r="G107" s="264">
        <f t="shared" si="9"/>
        <v>0</v>
      </c>
      <c r="H107" s="251">
        <f t="shared" si="10"/>
        <v>0</v>
      </c>
      <c r="I107" s="251">
        <f t="shared" si="11"/>
        <v>0</v>
      </c>
      <c r="J107" s="251">
        <f t="shared" si="12"/>
        <v>0</v>
      </c>
      <c r="K107" s="265">
        <f t="shared" si="13"/>
        <v>0</v>
      </c>
      <c r="L107" s="251"/>
    </row>
    <row r="108" spans="1:12" ht="15.75">
      <c r="A108" s="268">
        <f>'所有護老者的數據輸入及分析結果'!B110</f>
        <v>0</v>
      </c>
      <c r="B108" s="269">
        <f>'所有護老者的數據輸入及分析結果'!C110</f>
        <v>0</v>
      </c>
      <c r="C108" s="270">
        <f>'所有護老者的數據輸入及分析結果'!AB110</f>
        <v>0</v>
      </c>
      <c r="E108" s="263">
        <f t="shared" si="14"/>
        <v>0</v>
      </c>
      <c r="F108" s="251">
        <f t="shared" si="15"/>
        <v>0</v>
      </c>
      <c r="G108" s="264">
        <f t="shared" si="9"/>
        <v>0</v>
      </c>
      <c r="H108" s="251">
        <f t="shared" si="10"/>
        <v>0</v>
      </c>
      <c r="I108" s="251">
        <f t="shared" si="11"/>
        <v>0</v>
      </c>
      <c r="J108" s="251">
        <f t="shared" si="12"/>
        <v>0</v>
      </c>
      <c r="K108" s="265">
        <f t="shared" si="13"/>
        <v>0</v>
      </c>
      <c r="L108" s="251"/>
    </row>
    <row r="109" spans="1:12" ht="15.75">
      <c r="A109" s="268">
        <f>'所有護老者的數據輸入及分析結果'!B111</f>
        <v>0</v>
      </c>
      <c r="B109" s="269">
        <f>'所有護老者的數據輸入及分析結果'!C111</f>
        <v>0</v>
      </c>
      <c r="C109" s="270">
        <f>'所有護老者的數據輸入及分析結果'!AB111</f>
        <v>0</v>
      </c>
      <c r="E109" s="263">
        <f t="shared" si="14"/>
        <v>0</v>
      </c>
      <c r="F109" s="251">
        <f t="shared" si="15"/>
        <v>0</v>
      </c>
      <c r="G109" s="264">
        <f t="shared" si="9"/>
        <v>0</v>
      </c>
      <c r="H109" s="251">
        <f t="shared" si="10"/>
        <v>0</v>
      </c>
      <c r="I109" s="251">
        <f t="shared" si="11"/>
        <v>0</v>
      </c>
      <c r="J109" s="251">
        <f t="shared" si="12"/>
        <v>0</v>
      </c>
      <c r="K109" s="265">
        <f t="shared" si="13"/>
        <v>0</v>
      </c>
      <c r="L109" s="251"/>
    </row>
    <row r="110" spans="1:12" ht="15.75">
      <c r="A110" s="268">
        <f>'所有護老者的數據輸入及分析結果'!B112</f>
        <v>0</v>
      </c>
      <c r="B110" s="269">
        <f>'所有護老者的數據輸入及分析結果'!C112</f>
        <v>0</v>
      </c>
      <c r="C110" s="270">
        <f>'所有護老者的數據輸入及分析結果'!AB112</f>
        <v>0</v>
      </c>
      <c r="E110" s="263">
        <f t="shared" si="14"/>
        <v>0</v>
      </c>
      <c r="F110" s="251">
        <f t="shared" si="15"/>
        <v>0</v>
      </c>
      <c r="G110" s="264">
        <f t="shared" si="9"/>
        <v>0</v>
      </c>
      <c r="H110" s="251">
        <f t="shared" si="10"/>
        <v>0</v>
      </c>
      <c r="I110" s="251">
        <f t="shared" si="11"/>
        <v>0</v>
      </c>
      <c r="J110" s="251">
        <f t="shared" si="12"/>
        <v>0</v>
      </c>
      <c r="K110" s="265">
        <f t="shared" si="13"/>
        <v>0</v>
      </c>
      <c r="L110" s="251"/>
    </row>
    <row r="111" spans="1:12" ht="15.75">
      <c r="A111" s="268">
        <f>'所有護老者的數據輸入及分析結果'!B113</f>
        <v>0</v>
      </c>
      <c r="B111" s="269">
        <f>'所有護老者的數據輸入及分析結果'!C113</f>
        <v>0</v>
      </c>
      <c r="C111" s="270">
        <f>'所有護老者的數據輸入及分析結果'!AB113</f>
        <v>0</v>
      </c>
      <c r="E111" s="263">
        <f t="shared" si="14"/>
        <v>0</v>
      </c>
      <c r="F111" s="251">
        <f t="shared" si="15"/>
        <v>0</v>
      </c>
      <c r="G111" s="264">
        <f t="shared" si="9"/>
        <v>0</v>
      </c>
      <c r="H111" s="251">
        <f t="shared" si="10"/>
        <v>0</v>
      </c>
      <c r="I111" s="251">
        <f t="shared" si="11"/>
        <v>0</v>
      </c>
      <c r="J111" s="251">
        <f t="shared" si="12"/>
        <v>0</v>
      </c>
      <c r="K111" s="265">
        <f t="shared" si="13"/>
        <v>0</v>
      </c>
      <c r="L111" s="251"/>
    </row>
    <row r="112" spans="1:12" ht="15.75">
      <c r="A112" s="268">
        <f>'所有護老者的數據輸入及分析結果'!B114</f>
        <v>0</v>
      </c>
      <c r="B112" s="269">
        <f>'所有護老者的數據輸入及分析結果'!C114</f>
        <v>0</v>
      </c>
      <c r="C112" s="270">
        <f>'所有護老者的數據輸入及分析結果'!AB114</f>
        <v>0</v>
      </c>
      <c r="E112" s="263">
        <f t="shared" si="14"/>
        <v>0</v>
      </c>
      <c r="F112" s="251">
        <f t="shared" si="15"/>
        <v>0</v>
      </c>
      <c r="G112" s="264">
        <f t="shared" si="9"/>
        <v>0</v>
      </c>
      <c r="H112" s="251">
        <f t="shared" si="10"/>
        <v>0</v>
      </c>
      <c r="I112" s="251">
        <f t="shared" si="11"/>
        <v>0</v>
      </c>
      <c r="J112" s="251">
        <f t="shared" si="12"/>
        <v>0</v>
      </c>
      <c r="K112" s="265">
        <f t="shared" si="13"/>
        <v>0</v>
      </c>
      <c r="L112" s="251"/>
    </row>
    <row r="113" spans="1:12" ht="15.75">
      <c r="A113" s="268">
        <f>'所有護老者的數據輸入及分析結果'!B115</f>
        <v>0</v>
      </c>
      <c r="B113" s="269">
        <f>'所有護老者的數據輸入及分析結果'!C115</f>
        <v>0</v>
      </c>
      <c r="C113" s="270">
        <f>'所有護老者的數據輸入及分析結果'!AB115</f>
        <v>0</v>
      </c>
      <c r="E113" s="263">
        <f t="shared" si="14"/>
        <v>0</v>
      </c>
      <c r="F113" s="251">
        <f t="shared" si="15"/>
        <v>0</v>
      </c>
      <c r="G113" s="264">
        <f t="shared" si="9"/>
        <v>0</v>
      </c>
      <c r="H113" s="251">
        <f t="shared" si="10"/>
        <v>0</v>
      </c>
      <c r="I113" s="251">
        <f t="shared" si="11"/>
        <v>0</v>
      </c>
      <c r="J113" s="251">
        <f t="shared" si="12"/>
        <v>0</v>
      </c>
      <c r="K113" s="265">
        <f t="shared" si="13"/>
        <v>0</v>
      </c>
      <c r="L113" s="251"/>
    </row>
    <row r="114" spans="1:12" ht="15.75">
      <c r="A114" s="268">
        <f>'所有護老者的數據輸入及分析結果'!B116</f>
        <v>0</v>
      </c>
      <c r="B114" s="269">
        <f>'所有護老者的數據輸入及分析結果'!C116</f>
        <v>0</v>
      </c>
      <c r="C114" s="270">
        <f>'所有護老者的數據輸入及分析結果'!AB116</f>
        <v>0</v>
      </c>
      <c r="E114" s="263">
        <f t="shared" si="14"/>
        <v>0</v>
      </c>
      <c r="F114" s="251">
        <f t="shared" si="15"/>
        <v>0</v>
      </c>
      <c r="G114" s="264">
        <f t="shared" si="9"/>
        <v>0</v>
      </c>
      <c r="H114" s="251">
        <f t="shared" si="10"/>
        <v>0</v>
      </c>
      <c r="I114" s="251">
        <f t="shared" si="11"/>
        <v>0</v>
      </c>
      <c r="J114" s="251">
        <f t="shared" si="12"/>
        <v>0</v>
      </c>
      <c r="K114" s="265">
        <f t="shared" si="13"/>
        <v>0</v>
      </c>
      <c r="L114" s="251"/>
    </row>
    <row r="115" spans="1:12" ht="15.75">
      <c r="A115" s="268">
        <f>'所有護老者的數據輸入及分析結果'!B117</f>
        <v>0</v>
      </c>
      <c r="B115" s="269">
        <f>'所有護老者的數據輸入及分析結果'!C117</f>
        <v>0</v>
      </c>
      <c r="C115" s="270">
        <f>'所有護老者的數據輸入及分析結果'!AB117</f>
        <v>0</v>
      </c>
      <c r="E115" s="263">
        <f t="shared" si="14"/>
        <v>0</v>
      </c>
      <c r="F115" s="251">
        <f t="shared" si="15"/>
        <v>0</v>
      </c>
      <c r="G115" s="264">
        <f t="shared" si="9"/>
        <v>0</v>
      </c>
      <c r="H115" s="251">
        <f t="shared" si="10"/>
        <v>0</v>
      </c>
      <c r="I115" s="251">
        <f t="shared" si="11"/>
        <v>0</v>
      </c>
      <c r="J115" s="251">
        <f t="shared" si="12"/>
        <v>0</v>
      </c>
      <c r="K115" s="265">
        <f t="shared" si="13"/>
        <v>0</v>
      </c>
      <c r="L115" s="251"/>
    </row>
    <row r="116" spans="1:12" ht="15.75">
      <c r="A116" s="268">
        <f>'所有護老者的數據輸入及分析結果'!B118</f>
        <v>0</v>
      </c>
      <c r="B116" s="269">
        <f>'所有護老者的數據輸入及分析結果'!C118</f>
        <v>0</v>
      </c>
      <c r="C116" s="270">
        <f>'所有護老者的數據輸入及分析結果'!AB118</f>
        <v>0</v>
      </c>
      <c r="E116" s="263">
        <f t="shared" si="14"/>
        <v>0</v>
      </c>
      <c r="F116" s="251">
        <f t="shared" si="15"/>
        <v>0</v>
      </c>
      <c r="G116" s="264">
        <f t="shared" si="9"/>
        <v>0</v>
      </c>
      <c r="H116" s="251">
        <f t="shared" si="10"/>
        <v>0</v>
      </c>
      <c r="I116" s="251">
        <f t="shared" si="11"/>
        <v>0</v>
      </c>
      <c r="J116" s="251">
        <f t="shared" si="12"/>
        <v>0</v>
      </c>
      <c r="K116" s="265">
        <f t="shared" si="13"/>
        <v>0</v>
      </c>
      <c r="L116" s="251"/>
    </row>
    <row r="117" spans="1:12" ht="15.75">
      <c r="A117" s="268">
        <f>'所有護老者的數據輸入及分析結果'!B119</f>
        <v>0</v>
      </c>
      <c r="B117" s="269">
        <f>'所有護老者的數據輸入及分析結果'!C119</f>
        <v>0</v>
      </c>
      <c r="C117" s="270">
        <f>'所有護老者的數據輸入及分析結果'!AB119</f>
        <v>0</v>
      </c>
      <c r="E117" s="263">
        <f t="shared" si="14"/>
        <v>0</v>
      </c>
      <c r="F117" s="251">
        <f t="shared" si="15"/>
        <v>0</v>
      </c>
      <c r="G117" s="264">
        <f t="shared" si="9"/>
        <v>0</v>
      </c>
      <c r="H117" s="251">
        <f t="shared" si="10"/>
        <v>0</v>
      </c>
      <c r="I117" s="251">
        <f t="shared" si="11"/>
        <v>0</v>
      </c>
      <c r="J117" s="251">
        <f t="shared" si="12"/>
        <v>0</v>
      </c>
      <c r="K117" s="265">
        <f t="shared" si="13"/>
        <v>0</v>
      </c>
      <c r="L117" s="251"/>
    </row>
    <row r="118" spans="1:12" ht="15.75">
      <c r="A118" s="268">
        <f>'所有護老者的數據輸入及分析結果'!B120</f>
        <v>0</v>
      </c>
      <c r="B118" s="269">
        <f>'所有護老者的數據輸入及分析結果'!C120</f>
        <v>0</v>
      </c>
      <c r="C118" s="270">
        <f>'所有護老者的數據輸入及分析結果'!AB120</f>
        <v>0</v>
      </c>
      <c r="E118" s="263">
        <f t="shared" si="14"/>
        <v>0</v>
      </c>
      <c r="F118" s="251">
        <f t="shared" si="15"/>
        <v>0</v>
      </c>
      <c r="G118" s="264">
        <f t="shared" si="9"/>
        <v>0</v>
      </c>
      <c r="H118" s="251">
        <f t="shared" si="10"/>
        <v>0</v>
      </c>
      <c r="I118" s="251">
        <f t="shared" si="11"/>
        <v>0</v>
      </c>
      <c r="J118" s="251">
        <f t="shared" si="12"/>
        <v>0</v>
      </c>
      <c r="K118" s="265">
        <f t="shared" si="13"/>
        <v>0</v>
      </c>
      <c r="L118" s="251"/>
    </row>
    <row r="119" spans="1:12" ht="15.75">
      <c r="A119" s="268">
        <f>'所有護老者的數據輸入及分析結果'!B121</f>
        <v>0</v>
      </c>
      <c r="B119" s="269">
        <f>'所有護老者的數據輸入及分析結果'!C121</f>
        <v>0</v>
      </c>
      <c r="C119" s="270">
        <f>'所有護老者的數據輸入及分析結果'!AB121</f>
        <v>0</v>
      </c>
      <c r="E119" s="263">
        <f t="shared" si="14"/>
        <v>0</v>
      </c>
      <c r="F119" s="251">
        <f t="shared" si="15"/>
        <v>0</v>
      </c>
      <c r="G119" s="264">
        <f t="shared" si="9"/>
        <v>0</v>
      </c>
      <c r="H119" s="251">
        <f t="shared" si="10"/>
        <v>0</v>
      </c>
      <c r="I119" s="251">
        <f t="shared" si="11"/>
        <v>0</v>
      </c>
      <c r="J119" s="251">
        <f t="shared" si="12"/>
        <v>0</v>
      </c>
      <c r="K119" s="265">
        <f t="shared" si="13"/>
        <v>0</v>
      </c>
      <c r="L119" s="251"/>
    </row>
    <row r="120" spans="1:12" ht="15.75">
      <c r="A120" s="268">
        <f>'所有護老者的數據輸入及分析結果'!B122</f>
        <v>0</v>
      </c>
      <c r="B120" s="269">
        <f>'所有護老者的數據輸入及分析結果'!C122</f>
        <v>0</v>
      </c>
      <c r="C120" s="270">
        <f>'所有護老者的數據輸入及分析結果'!AB122</f>
        <v>0</v>
      </c>
      <c r="E120" s="263">
        <f t="shared" si="14"/>
        <v>0</v>
      </c>
      <c r="F120" s="251">
        <f t="shared" si="15"/>
        <v>0</v>
      </c>
      <c r="G120" s="264">
        <f t="shared" si="9"/>
        <v>0</v>
      </c>
      <c r="H120" s="251">
        <f t="shared" si="10"/>
        <v>0</v>
      </c>
      <c r="I120" s="251">
        <f t="shared" si="11"/>
        <v>0</v>
      </c>
      <c r="J120" s="251">
        <f t="shared" si="12"/>
        <v>0</v>
      </c>
      <c r="K120" s="265">
        <f t="shared" si="13"/>
        <v>0</v>
      </c>
      <c r="L120" s="251"/>
    </row>
    <row r="121" spans="1:12" ht="15.75">
      <c r="A121" s="268">
        <f>'所有護老者的數據輸入及分析結果'!B123</f>
        <v>0</v>
      </c>
      <c r="B121" s="269">
        <f>'所有護老者的數據輸入及分析結果'!C123</f>
        <v>0</v>
      </c>
      <c r="C121" s="270">
        <f>'所有護老者的數據輸入及分析結果'!AB123</f>
        <v>0</v>
      </c>
      <c r="E121" s="263">
        <f t="shared" si="14"/>
        <v>0</v>
      </c>
      <c r="F121" s="251">
        <f t="shared" si="15"/>
        <v>0</v>
      </c>
      <c r="G121" s="264">
        <f t="shared" si="9"/>
        <v>0</v>
      </c>
      <c r="H121" s="251">
        <f t="shared" si="10"/>
        <v>0</v>
      </c>
      <c r="I121" s="251">
        <f t="shared" si="11"/>
        <v>0</v>
      </c>
      <c r="J121" s="251">
        <f t="shared" si="12"/>
        <v>0</v>
      </c>
      <c r="K121" s="265">
        <f t="shared" si="13"/>
        <v>0</v>
      </c>
      <c r="L121" s="251"/>
    </row>
    <row r="122" spans="1:12" ht="15.75">
      <c r="A122" s="268">
        <f>'所有護老者的數據輸入及分析結果'!B124</f>
        <v>0</v>
      </c>
      <c r="B122" s="269">
        <f>'所有護老者的數據輸入及分析結果'!C124</f>
        <v>0</v>
      </c>
      <c r="C122" s="270">
        <f>'所有護老者的數據輸入及分析結果'!AB124</f>
        <v>0</v>
      </c>
      <c r="E122" s="263">
        <f t="shared" si="14"/>
        <v>0</v>
      </c>
      <c r="F122" s="251">
        <f t="shared" si="15"/>
        <v>0</v>
      </c>
      <c r="G122" s="264">
        <f t="shared" si="9"/>
        <v>0</v>
      </c>
      <c r="H122" s="251">
        <f t="shared" si="10"/>
        <v>0</v>
      </c>
      <c r="I122" s="251">
        <f t="shared" si="11"/>
        <v>0</v>
      </c>
      <c r="J122" s="251">
        <f t="shared" si="12"/>
        <v>0</v>
      </c>
      <c r="K122" s="265">
        <f t="shared" si="13"/>
        <v>0</v>
      </c>
      <c r="L122" s="251"/>
    </row>
    <row r="123" spans="1:12" ht="15.75">
      <c r="A123" s="268">
        <f>'所有護老者的數據輸入及分析結果'!B125</f>
        <v>0</v>
      </c>
      <c r="B123" s="269">
        <f>'所有護老者的數據輸入及分析結果'!C125</f>
        <v>0</v>
      </c>
      <c r="C123" s="270">
        <f>'所有護老者的數據輸入及分析結果'!AB125</f>
        <v>0</v>
      </c>
      <c r="E123" s="263">
        <f t="shared" si="14"/>
        <v>0</v>
      </c>
      <c r="F123" s="251">
        <f t="shared" si="15"/>
        <v>0</v>
      </c>
      <c r="G123" s="264">
        <f t="shared" si="9"/>
        <v>0</v>
      </c>
      <c r="H123" s="251">
        <f t="shared" si="10"/>
        <v>0</v>
      </c>
      <c r="I123" s="251">
        <f t="shared" si="11"/>
        <v>0</v>
      </c>
      <c r="J123" s="251">
        <f t="shared" si="12"/>
        <v>0</v>
      </c>
      <c r="K123" s="265">
        <f t="shared" si="13"/>
        <v>0</v>
      </c>
      <c r="L123" s="251"/>
    </row>
    <row r="124" spans="1:12" ht="15.75">
      <c r="A124" s="268">
        <f>'所有護老者的數據輸入及分析結果'!B126</f>
        <v>0</v>
      </c>
      <c r="B124" s="269">
        <f>'所有護老者的數據輸入及分析結果'!C126</f>
        <v>0</v>
      </c>
      <c r="C124" s="270">
        <f>'所有護老者的數據輸入及分析結果'!AB126</f>
        <v>0</v>
      </c>
      <c r="E124" s="263">
        <f t="shared" si="14"/>
        <v>0</v>
      </c>
      <c r="F124" s="251">
        <f t="shared" si="15"/>
        <v>0</v>
      </c>
      <c r="G124" s="264">
        <f t="shared" si="9"/>
        <v>0</v>
      </c>
      <c r="H124" s="251">
        <f t="shared" si="10"/>
        <v>0</v>
      </c>
      <c r="I124" s="251">
        <f t="shared" si="11"/>
        <v>0</v>
      </c>
      <c r="J124" s="251">
        <f t="shared" si="12"/>
        <v>0</v>
      </c>
      <c r="K124" s="265">
        <f t="shared" si="13"/>
        <v>0</v>
      </c>
      <c r="L124" s="251"/>
    </row>
    <row r="125" spans="1:12" ht="15.75">
      <c r="A125" s="268">
        <f>'所有護老者的數據輸入及分析結果'!B127</f>
        <v>0</v>
      </c>
      <c r="B125" s="269">
        <f>'所有護老者的數據輸入及分析結果'!C127</f>
        <v>0</v>
      </c>
      <c r="C125" s="270">
        <f>'所有護老者的數據輸入及分析結果'!AB127</f>
        <v>0</v>
      </c>
      <c r="E125" s="263">
        <f t="shared" si="14"/>
        <v>0</v>
      </c>
      <c r="F125" s="251">
        <f t="shared" si="15"/>
        <v>0</v>
      </c>
      <c r="G125" s="264">
        <f t="shared" si="9"/>
        <v>0</v>
      </c>
      <c r="H125" s="251">
        <f t="shared" si="10"/>
        <v>0</v>
      </c>
      <c r="I125" s="251">
        <f t="shared" si="11"/>
        <v>0</v>
      </c>
      <c r="J125" s="251">
        <f t="shared" si="12"/>
        <v>0</v>
      </c>
      <c r="K125" s="265">
        <f t="shared" si="13"/>
        <v>0</v>
      </c>
      <c r="L125" s="251"/>
    </row>
    <row r="126" spans="1:12" ht="15.75">
      <c r="A126" s="268">
        <f>'所有護老者的數據輸入及分析結果'!B128</f>
        <v>0</v>
      </c>
      <c r="B126" s="269">
        <f>'所有護老者的數據輸入及分析結果'!C128</f>
        <v>0</v>
      </c>
      <c r="C126" s="270">
        <f>'所有護老者的數據輸入及分析結果'!AB128</f>
        <v>0</v>
      </c>
      <c r="E126" s="263">
        <f t="shared" si="14"/>
        <v>0</v>
      </c>
      <c r="F126" s="251">
        <f t="shared" si="15"/>
        <v>0</v>
      </c>
      <c r="G126" s="264">
        <f t="shared" si="9"/>
        <v>0</v>
      </c>
      <c r="H126" s="251">
        <f t="shared" si="10"/>
        <v>0</v>
      </c>
      <c r="I126" s="251">
        <f t="shared" si="11"/>
        <v>0</v>
      </c>
      <c r="J126" s="251">
        <f t="shared" si="12"/>
        <v>0</v>
      </c>
      <c r="K126" s="265">
        <f t="shared" si="13"/>
        <v>0</v>
      </c>
      <c r="L126" s="251"/>
    </row>
    <row r="127" spans="1:12" ht="15.75">
      <c r="A127" s="268">
        <f>'所有護老者的數據輸入及分析結果'!B129</f>
        <v>0</v>
      </c>
      <c r="B127" s="269">
        <f>'所有護老者的數據輸入及分析結果'!C129</f>
        <v>0</v>
      </c>
      <c r="C127" s="270">
        <f>'所有護老者的數據輸入及分析結果'!AB129</f>
        <v>0</v>
      </c>
      <c r="E127" s="263">
        <f t="shared" si="14"/>
        <v>0</v>
      </c>
      <c r="F127" s="251">
        <f t="shared" si="15"/>
        <v>0</v>
      </c>
      <c r="G127" s="264">
        <f t="shared" si="9"/>
        <v>0</v>
      </c>
      <c r="H127" s="251">
        <f t="shared" si="10"/>
        <v>0</v>
      </c>
      <c r="I127" s="251">
        <f t="shared" si="11"/>
        <v>0</v>
      </c>
      <c r="J127" s="251">
        <f t="shared" si="12"/>
        <v>0</v>
      </c>
      <c r="K127" s="265">
        <f t="shared" si="13"/>
        <v>0</v>
      </c>
      <c r="L127" s="251"/>
    </row>
    <row r="128" spans="1:12" ht="15.75">
      <c r="A128" s="268">
        <f>'所有護老者的數據輸入及分析結果'!B130</f>
        <v>0</v>
      </c>
      <c r="B128" s="269">
        <f>'所有護老者的數據輸入及分析結果'!C130</f>
        <v>0</v>
      </c>
      <c r="C128" s="270">
        <f>'所有護老者的數據輸入及分析結果'!AB130</f>
        <v>0</v>
      </c>
      <c r="E128" s="263">
        <f t="shared" si="14"/>
        <v>0</v>
      </c>
      <c r="F128" s="251">
        <f t="shared" si="15"/>
        <v>0</v>
      </c>
      <c r="G128" s="264">
        <f t="shared" si="9"/>
        <v>0</v>
      </c>
      <c r="H128" s="251">
        <f t="shared" si="10"/>
        <v>0</v>
      </c>
      <c r="I128" s="251">
        <f t="shared" si="11"/>
        <v>0</v>
      </c>
      <c r="J128" s="251">
        <f t="shared" si="12"/>
        <v>0</v>
      </c>
      <c r="K128" s="265">
        <f t="shared" si="13"/>
        <v>0</v>
      </c>
      <c r="L128" s="251"/>
    </row>
    <row r="129" spans="1:12" ht="15.75">
      <c r="A129" s="268">
        <f>'所有護老者的數據輸入及分析結果'!B131</f>
        <v>0</v>
      </c>
      <c r="B129" s="269">
        <f>'所有護老者的數據輸入及分析結果'!C131</f>
        <v>0</v>
      </c>
      <c r="C129" s="270">
        <f>'所有護老者的數據輸入及分析結果'!AB131</f>
        <v>0</v>
      </c>
      <c r="E129" s="263">
        <f t="shared" si="14"/>
        <v>0</v>
      </c>
      <c r="F129" s="251">
        <f t="shared" si="15"/>
        <v>0</v>
      </c>
      <c r="G129" s="264">
        <f t="shared" si="9"/>
        <v>0</v>
      </c>
      <c r="H129" s="251">
        <f t="shared" si="10"/>
        <v>0</v>
      </c>
      <c r="I129" s="251">
        <f t="shared" si="11"/>
        <v>0</v>
      </c>
      <c r="J129" s="251">
        <f t="shared" si="12"/>
        <v>0</v>
      </c>
      <c r="K129" s="265">
        <f t="shared" si="13"/>
        <v>0</v>
      </c>
      <c r="L129" s="251"/>
    </row>
    <row r="130" spans="1:12" ht="15.75">
      <c r="A130" s="268">
        <f>'所有護老者的數據輸入及分析結果'!B132</f>
        <v>0</v>
      </c>
      <c r="B130" s="269">
        <f>'所有護老者的數據輸入及分析結果'!C132</f>
        <v>0</v>
      </c>
      <c r="C130" s="270">
        <f>'所有護老者的數據輸入及分析結果'!AB132</f>
        <v>0</v>
      </c>
      <c r="E130" s="263">
        <f t="shared" si="14"/>
        <v>0</v>
      </c>
      <c r="F130" s="251">
        <f t="shared" si="15"/>
        <v>0</v>
      </c>
      <c r="G130" s="264">
        <f t="shared" si="9"/>
        <v>0</v>
      </c>
      <c r="H130" s="251">
        <f t="shared" si="10"/>
        <v>0</v>
      </c>
      <c r="I130" s="251">
        <f t="shared" si="11"/>
        <v>0</v>
      </c>
      <c r="J130" s="251">
        <f t="shared" si="12"/>
        <v>0</v>
      </c>
      <c r="K130" s="265">
        <f t="shared" si="13"/>
        <v>0</v>
      </c>
      <c r="L130" s="251"/>
    </row>
    <row r="131" spans="1:12" ht="15.75">
      <c r="A131" s="268">
        <f>'所有護老者的數據輸入及分析結果'!B133</f>
        <v>0</v>
      </c>
      <c r="B131" s="269">
        <f>'所有護老者的數據輸入及分析結果'!C133</f>
        <v>0</v>
      </c>
      <c r="C131" s="270">
        <f>'所有護老者的數據輸入及分析結果'!AB133</f>
        <v>0</v>
      </c>
      <c r="E131" s="263">
        <f t="shared" si="14"/>
        <v>0</v>
      </c>
      <c r="F131" s="251">
        <f t="shared" si="15"/>
        <v>0</v>
      </c>
      <c r="G131" s="264">
        <f t="shared" si="9"/>
        <v>0</v>
      </c>
      <c r="H131" s="251">
        <f t="shared" si="10"/>
        <v>0</v>
      </c>
      <c r="I131" s="251">
        <f t="shared" si="11"/>
        <v>0</v>
      </c>
      <c r="J131" s="251">
        <f t="shared" si="12"/>
        <v>0</v>
      </c>
      <c r="K131" s="265">
        <f t="shared" si="13"/>
        <v>0</v>
      </c>
      <c r="L131" s="251"/>
    </row>
    <row r="132" spans="1:12" ht="15.75">
      <c r="A132" s="268">
        <f>'所有護老者的數據輸入及分析結果'!B134</f>
        <v>0</v>
      </c>
      <c r="B132" s="269">
        <f>'所有護老者的數據輸入及分析結果'!C134</f>
        <v>0</v>
      </c>
      <c r="C132" s="270">
        <f>'所有護老者的數據輸入及分析結果'!AB134</f>
        <v>0</v>
      </c>
      <c r="E132" s="263">
        <f t="shared" si="14"/>
        <v>0</v>
      </c>
      <c r="F132" s="251">
        <f t="shared" si="15"/>
        <v>0</v>
      </c>
      <c r="G132" s="264">
        <f t="shared" si="9"/>
        <v>0</v>
      </c>
      <c r="H132" s="251">
        <f t="shared" si="10"/>
        <v>0</v>
      </c>
      <c r="I132" s="251">
        <f t="shared" si="11"/>
        <v>0</v>
      </c>
      <c r="J132" s="251">
        <f t="shared" si="12"/>
        <v>0</v>
      </c>
      <c r="K132" s="265">
        <f t="shared" si="13"/>
        <v>0</v>
      </c>
      <c r="L132" s="251"/>
    </row>
    <row r="133" spans="1:12" ht="15.75">
      <c r="A133" s="268">
        <f>'所有護老者的數據輸入及分析結果'!B135</f>
        <v>0</v>
      </c>
      <c r="B133" s="269">
        <f>'所有護老者的數據輸入及分析結果'!C135</f>
        <v>0</v>
      </c>
      <c r="C133" s="270">
        <f>'所有護老者的數據輸入及分析結果'!AB135</f>
        <v>0</v>
      </c>
      <c r="E133" s="263">
        <f t="shared" si="14"/>
        <v>0</v>
      </c>
      <c r="F133" s="251">
        <f t="shared" si="15"/>
        <v>0</v>
      </c>
      <c r="G133" s="264">
        <f t="shared" si="9"/>
        <v>0</v>
      </c>
      <c r="H133" s="251">
        <f t="shared" si="10"/>
        <v>0</v>
      </c>
      <c r="I133" s="251">
        <f t="shared" si="11"/>
        <v>0</v>
      </c>
      <c r="J133" s="251">
        <f t="shared" si="12"/>
        <v>0</v>
      </c>
      <c r="K133" s="265">
        <f t="shared" si="13"/>
        <v>0</v>
      </c>
      <c r="L133" s="251"/>
    </row>
    <row r="134" spans="1:12" ht="15.75">
      <c r="A134" s="268">
        <f>'所有護老者的數據輸入及分析結果'!B136</f>
        <v>0</v>
      </c>
      <c r="B134" s="269">
        <f>'所有護老者的數據輸入及分析結果'!C136</f>
        <v>0</v>
      </c>
      <c r="C134" s="270">
        <f>'所有護老者的數據輸入及分析結果'!AB136</f>
        <v>0</v>
      </c>
      <c r="E134" s="263">
        <f t="shared" si="14"/>
        <v>0</v>
      </c>
      <c r="F134" s="251">
        <f t="shared" si="15"/>
        <v>0</v>
      </c>
      <c r="G134" s="264">
        <f t="shared" si="9"/>
        <v>0</v>
      </c>
      <c r="H134" s="251">
        <f t="shared" si="10"/>
        <v>0</v>
      </c>
      <c r="I134" s="251">
        <f t="shared" si="11"/>
        <v>0</v>
      </c>
      <c r="J134" s="251">
        <f t="shared" si="12"/>
        <v>0</v>
      </c>
      <c r="K134" s="265">
        <f t="shared" si="13"/>
        <v>0</v>
      </c>
      <c r="L134" s="251"/>
    </row>
    <row r="135" spans="1:12" ht="15.75">
      <c r="A135" s="268">
        <f>'所有護老者的數據輸入及分析結果'!B137</f>
        <v>0</v>
      </c>
      <c r="B135" s="269">
        <f>'所有護老者的數據輸入及分析結果'!C137</f>
        <v>0</v>
      </c>
      <c r="C135" s="270">
        <f>'所有護老者的數據輸入及分析結果'!AB137</f>
        <v>0</v>
      </c>
      <c r="E135" s="263">
        <f t="shared" si="14"/>
        <v>0</v>
      </c>
      <c r="F135" s="251">
        <f t="shared" si="15"/>
        <v>0</v>
      </c>
      <c r="G135" s="264">
        <f t="shared" si="9"/>
        <v>0</v>
      </c>
      <c r="H135" s="251">
        <f t="shared" si="10"/>
        <v>0</v>
      </c>
      <c r="I135" s="251">
        <f t="shared" si="11"/>
        <v>0</v>
      </c>
      <c r="J135" s="251">
        <f t="shared" si="12"/>
        <v>0</v>
      </c>
      <c r="K135" s="265">
        <f t="shared" si="13"/>
        <v>0</v>
      </c>
      <c r="L135" s="251"/>
    </row>
    <row r="136" spans="1:12" ht="15.75">
      <c r="A136" s="268">
        <f>'所有護老者的數據輸入及分析結果'!B138</f>
        <v>0</v>
      </c>
      <c r="B136" s="269">
        <f>'所有護老者的數據輸入及分析結果'!C138</f>
        <v>0</v>
      </c>
      <c r="C136" s="270">
        <f>'所有護老者的數據輸入及分析結果'!AB138</f>
        <v>0</v>
      </c>
      <c r="E136" s="263">
        <f t="shared" si="14"/>
        <v>0</v>
      </c>
      <c r="F136" s="251">
        <f t="shared" si="15"/>
        <v>0</v>
      </c>
      <c r="G136" s="264">
        <f aca="true" t="shared" si="16" ref="G136:G199">IF(F136=0,0,IF(F136&lt;=1.4999,1,0))</f>
        <v>0</v>
      </c>
      <c r="H136" s="251">
        <f aca="true" t="shared" si="17" ref="H136:H199">IF(F136&lt;1.5,0,IF(F136&gt;2.499,0,1))</f>
        <v>0</v>
      </c>
      <c r="I136" s="251">
        <f aca="true" t="shared" si="18" ref="I136:I199">IF(F136&lt;2.5,0,IF(F136&gt;3.499,0,1))</f>
        <v>0</v>
      </c>
      <c r="J136" s="251">
        <f aca="true" t="shared" si="19" ref="J136:J199">IF(F136&lt;3.5,0,IF(F136&gt;4.499,0,1))</f>
        <v>0</v>
      </c>
      <c r="K136" s="265">
        <f aca="true" t="shared" si="20" ref="K136:K199">IF(F136="",0,IF(F136&gt;4.4999,1,0))</f>
        <v>0</v>
      </c>
      <c r="L136" s="251"/>
    </row>
    <row r="137" spans="1:12" ht="15.75">
      <c r="A137" s="268">
        <f>'所有護老者的數據輸入及分析結果'!B139</f>
        <v>0</v>
      </c>
      <c r="B137" s="269">
        <f>'所有護老者的數據輸入及分析結果'!C139</f>
        <v>0</v>
      </c>
      <c r="C137" s="270">
        <f>'所有護老者的數據輸入及分析結果'!AB139</f>
        <v>0</v>
      </c>
      <c r="E137" s="263">
        <f t="shared" si="14"/>
        <v>0</v>
      </c>
      <c r="F137" s="251">
        <f t="shared" si="15"/>
        <v>0</v>
      </c>
      <c r="G137" s="264">
        <f t="shared" si="16"/>
        <v>0</v>
      </c>
      <c r="H137" s="251">
        <f t="shared" si="17"/>
        <v>0</v>
      </c>
      <c r="I137" s="251">
        <f t="shared" si="18"/>
        <v>0</v>
      </c>
      <c r="J137" s="251">
        <f t="shared" si="19"/>
        <v>0</v>
      </c>
      <c r="K137" s="265">
        <f t="shared" si="20"/>
        <v>0</v>
      </c>
      <c r="L137" s="251"/>
    </row>
    <row r="138" spans="1:12" ht="15.75">
      <c r="A138" s="268">
        <f>'所有護老者的數據輸入及分析結果'!B140</f>
        <v>0</v>
      </c>
      <c r="B138" s="269">
        <f>'所有護老者的數據輸入及分析結果'!C140</f>
        <v>0</v>
      </c>
      <c r="C138" s="270">
        <f>'所有護老者的數據輸入及分析結果'!AB140</f>
        <v>0</v>
      </c>
      <c r="E138" s="263">
        <f t="shared" si="14"/>
        <v>0</v>
      </c>
      <c r="F138" s="251">
        <f t="shared" si="15"/>
        <v>0</v>
      </c>
      <c r="G138" s="264">
        <f t="shared" si="16"/>
        <v>0</v>
      </c>
      <c r="H138" s="251">
        <f t="shared" si="17"/>
        <v>0</v>
      </c>
      <c r="I138" s="251">
        <f t="shared" si="18"/>
        <v>0</v>
      </c>
      <c r="J138" s="251">
        <f t="shared" si="19"/>
        <v>0</v>
      </c>
      <c r="K138" s="265">
        <f t="shared" si="20"/>
        <v>0</v>
      </c>
      <c r="L138" s="251"/>
    </row>
    <row r="139" spans="1:12" ht="15.75">
      <c r="A139" s="268">
        <f>'所有護老者的數據輸入及分析結果'!B141</f>
        <v>0</v>
      </c>
      <c r="B139" s="269">
        <f>'所有護老者的數據輸入及分析結果'!C141</f>
        <v>0</v>
      </c>
      <c r="C139" s="270">
        <f>'所有護老者的數據輸入及分析結果'!AB141</f>
        <v>0</v>
      </c>
      <c r="E139" s="263">
        <f t="shared" si="14"/>
        <v>0</v>
      </c>
      <c r="F139" s="251">
        <f t="shared" si="15"/>
        <v>0</v>
      </c>
      <c r="G139" s="264">
        <f t="shared" si="16"/>
        <v>0</v>
      </c>
      <c r="H139" s="251">
        <f t="shared" si="17"/>
        <v>0</v>
      </c>
      <c r="I139" s="251">
        <f t="shared" si="18"/>
        <v>0</v>
      </c>
      <c r="J139" s="251">
        <f t="shared" si="19"/>
        <v>0</v>
      </c>
      <c r="K139" s="265">
        <f t="shared" si="20"/>
        <v>0</v>
      </c>
      <c r="L139" s="251"/>
    </row>
    <row r="140" spans="1:12" ht="15.75">
      <c r="A140" s="268">
        <f>'所有護老者的數據輸入及分析結果'!B142</f>
        <v>0</v>
      </c>
      <c r="B140" s="269">
        <f>'所有護老者的數據輸入及分析結果'!C142</f>
        <v>0</v>
      </c>
      <c r="C140" s="270">
        <f>'所有護老者的數據輸入及分析結果'!AB142</f>
        <v>0</v>
      </c>
      <c r="E140" s="263">
        <f aca="true" t="shared" si="21" ref="E140:E202">IF(B140=1,1,0)</f>
        <v>0</v>
      </c>
      <c r="F140" s="251">
        <f aca="true" t="shared" si="22" ref="F140:F202">IF(B140&lt;&gt;1,0,IF(AND(B140=1,C140&lt;&gt;0),C140,3))</f>
        <v>0</v>
      </c>
      <c r="G140" s="264">
        <f t="shared" si="16"/>
        <v>0</v>
      </c>
      <c r="H140" s="251">
        <f t="shared" si="17"/>
        <v>0</v>
      </c>
      <c r="I140" s="251">
        <f t="shared" si="18"/>
        <v>0</v>
      </c>
      <c r="J140" s="251">
        <f t="shared" si="19"/>
        <v>0</v>
      </c>
      <c r="K140" s="265">
        <f t="shared" si="20"/>
        <v>0</v>
      </c>
      <c r="L140" s="251"/>
    </row>
    <row r="141" spans="1:12" ht="15.75">
      <c r="A141" s="268">
        <f>'所有護老者的數據輸入及分析結果'!B143</f>
        <v>0</v>
      </c>
      <c r="B141" s="269">
        <f>'所有護老者的數據輸入及分析結果'!C143</f>
        <v>0</v>
      </c>
      <c r="C141" s="270">
        <f>'所有護老者的數據輸入及分析結果'!AB143</f>
        <v>0</v>
      </c>
      <c r="E141" s="263">
        <f t="shared" si="21"/>
        <v>0</v>
      </c>
      <c r="F141" s="251">
        <f t="shared" si="22"/>
        <v>0</v>
      </c>
      <c r="G141" s="264">
        <f t="shared" si="16"/>
        <v>0</v>
      </c>
      <c r="H141" s="251">
        <f t="shared" si="17"/>
        <v>0</v>
      </c>
      <c r="I141" s="251">
        <f t="shared" si="18"/>
        <v>0</v>
      </c>
      <c r="J141" s="251">
        <f t="shared" si="19"/>
        <v>0</v>
      </c>
      <c r="K141" s="265">
        <f t="shared" si="20"/>
        <v>0</v>
      </c>
      <c r="L141" s="251"/>
    </row>
    <row r="142" spans="1:12" ht="15.75">
      <c r="A142" s="268">
        <f>'所有護老者的數據輸入及分析結果'!B144</f>
        <v>0</v>
      </c>
      <c r="B142" s="269">
        <f>'所有護老者的數據輸入及分析結果'!C144</f>
        <v>0</v>
      </c>
      <c r="C142" s="270">
        <f>'所有護老者的數據輸入及分析結果'!AB144</f>
        <v>0</v>
      </c>
      <c r="E142" s="263">
        <f t="shared" si="21"/>
        <v>0</v>
      </c>
      <c r="F142" s="251">
        <f t="shared" si="22"/>
        <v>0</v>
      </c>
      <c r="G142" s="264">
        <f t="shared" si="16"/>
        <v>0</v>
      </c>
      <c r="H142" s="251">
        <f t="shared" si="17"/>
        <v>0</v>
      </c>
      <c r="I142" s="251">
        <f t="shared" si="18"/>
        <v>0</v>
      </c>
      <c r="J142" s="251">
        <f t="shared" si="19"/>
        <v>0</v>
      </c>
      <c r="K142" s="265">
        <f t="shared" si="20"/>
        <v>0</v>
      </c>
      <c r="L142" s="251"/>
    </row>
    <row r="143" spans="1:12" ht="15.75">
      <c r="A143" s="268">
        <f>'所有護老者的數據輸入及分析結果'!B145</f>
        <v>0</v>
      </c>
      <c r="B143" s="269">
        <f>'所有護老者的數據輸入及分析結果'!C145</f>
        <v>0</v>
      </c>
      <c r="C143" s="270">
        <f>'所有護老者的數據輸入及分析結果'!AB145</f>
        <v>0</v>
      </c>
      <c r="E143" s="263">
        <f t="shared" si="21"/>
        <v>0</v>
      </c>
      <c r="F143" s="251">
        <f t="shared" si="22"/>
        <v>0</v>
      </c>
      <c r="G143" s="264">
        <f t="shared" si="16"/>
        <v>0</v>
      </c>
      <c r="H143" s="251">
        <f t="shared" si="17"/>
        <v>0</v>
      </c>
      <c r="I143" s="251">
        <f t="shared" si="18"/>
        <v>0</v>
      </c>
      <c r="J143" s="251">
        <f t="shared" si="19"/>
        <v>0</v>
      </c>
      <c r="K143" s="265">
        <f t="shared" si="20"/>
        <v>0</v>
      </c>
      <c r="L143" s="251"/>
    </row>
    <row r="144" spans="1:12" ht="15.75">
      <c r="A144" s="268">
        <f>'所有護老者的數據輸入及分析結果'!B146</f>
        <v>0</v>
      </c>
      <c r="B144" s="269">
        <f>'所有護老者的數據輸入及分析結果'!C146</f>
        <v>0</v>
      </c>
      <c r="C144" s="270">
        <f>'所有護老者的數據輸入及分析結果'!AB146</f>
        <v>0</v>
      </c>
      <c r="E144" s="263">
        <f t="shared" si="21"/>
        <v>0</v>
      </c>
      <c r="F144" s="251">
        <f t="shared" si="22"/>
        <v>0</v>
      </c>
      <c r="G144" s="264">
        <f t="shared" si="16"/>
        <v>0</v>
      </c>
      <c r="H144" s="251">
        <f t="shared" si="17"/>
        <v>0</v>
      </c>
      <c r="I144" s="251">
        <f t="shared" si="18"/>
        <v>0</v>
      </c>
      <c r="J144" s="251">
        <f t="shared" si="19"/>
        <v>0</v>
      </c>
      <c r="K144" s="265">
        <f t="shared" si="20"/>
        <v>0</v>
      </c>
      <c r="L144" s="251"/>
    </row>
    <row r="145" spans="1:12" ht="15.75">
      <c r="A145" s="268">
        <f>'所有護老者的數據輸入及分析結果'!B147</f>
        <v>0</v>
      </c>
      <c r="B145" s="269">
        <f>'所有護老者的數據輸入及分析結果'!C147</f>
        <v>0</v>
      </c>
      <c r="C145" s="270">
        <f>'所有護老者的數據輸入及分析結果'!AB147</f>
        <v>0</v>
      </c>
      <c r="E145" s="263">
        <f t="shared" si="21"/>
        <v>0</v>
      </c>
      <c r="F145" s="251">
        <f t="shared" si="22"/>
        <v>0</v>
      </c>
      <c r="G145" s="264">
        <f t="shared" si="16"/>
        <v>0</v>
      </c>
      <c r="H145" s="251">
        <f t="shared" si="17"/>
        <v>0</v>
      </c>
      <c r="I145" s="251">
        <f t="shared" si="18"/>
        <v>0</v>
      </c>
      <c r="J145" s="251">
        <f t="shared" si="19"/>
        <v>0</v>
      </c>
      <c r="K145" s="265">
        <f t="shared" si="20"/>
        <v>0</v>
      </c>
      <c r="L145" s="251"/>
    </row>
    <row r="146" spans="1:12" ht="15.75">
      <c r="A146" s="268">
        <f>'所有護老者的數據輸入及分析結果'!B148</f>
        <v>0</v>
      </c>
      <c r="B146" s="269">
        <f>'所有護老者的數據輸入及分析結果'!C148</f>
        <v>0</v>
      </c>
      <c r="C146" s="270">
        <f>'所有護老者的數據輸入及分析結果'!AB148</f>
        <v>0</v>
      </c>
      <c r="E146" s="263">
        <f t="shared" si="21"/>
        <v>0</v>
      </c>
      <c r="F146" s="251">
        <f t="shared" si="22"/>
        <v>0</v>
      </c>
      <c r="G146" s="264">
        <f t="shared" si="16"/>
        <v>0</v>
      </c>
      <c r="H146" s="251">
        <f t="shared" si="17"/>
        <v>0</v>
      </c>
      <c r="I146" s="251">
        <f t="shared" si="18"/>
        <v>0</v>
      </c>
      <c r="J146" s="251">
        <f t="shared" si="19"/>
        <v>0</v>
      </c>
      <c r="K146" s="265">
        <f t="shared" si="20"/>
        <v>0</v>
      </c>
      <c r="L146" s="251"/>
    </row>
    <row r="147" spans="1:12" ht="15.75">
      <c r="A147" s="268">
        <f>'所有護老者的數據輸入及分析結果'!B149</f>
        <v>0</v>
      </c>
      <c r="B147" s="269">
        <f>'所有護老者的數據輸入及分析結果'!C149</f>
        <v>0</v>
      </c>
      <c r="C147" s="270">
        <f>'所有護老者的數據輸入及分析結果'!AB149</f>
        <v>0</v>
      </c>
      <c r="E147" s="263">
        <f t="shared" si="21"/>
        <v>0</v>
      </c>
      <c r="F147" s="251">
        <f t="shared" si="22"/>
        <v>0</v>
      </c>
      <c r="G147" s="264">
        <f t="shared" si="16"/>
        <v>0</v>
      </c>
      <c r="H147" s="251">
        <f t="shared" si="17"/>
        <v>0</v>
      </c>
      <c r="I147" s="251">
        <f t="shared" si="18"/>
        <v>0</v>
      </c>
      <c r="J147" s="251">
        <f t="shared" si="19"/>
        <v>0</v>
      </c>
      <c r="K147" s="265">
        <f t="shared" si="20"/>
        <v>0</v>
      </c>
      <c r="L147" s="251"/>
    </row>
    <row r="148" spans="1:12" ht="15.75">
      <c r="A148" s="268">
        <f>'所有護老者的數據輸入及分析結果'!B150</f>
        <v>0</v>
      </c>
      <c r="B148" s="269">
        <f>'所有護老者的數據輸入及分析結果'!C150</f>
        <v>0</v>
      </c>
      <c r="C148" s="270">
        <f>'所有護老者的數據輸入及分析結果'!AB150</f>
        <v>0</v>
      </c>
      <c r="E148" s="263">
        <f t="shared" si="21"/>
        <v>0</v>
      </c>
      <c r="F148" s="251">
        <f t="shared" si="22"/>
        <v>0</v>
      </c>
      <c r="G148" s="264">
        <f t="shared" si="16"/>
        <v>0</v>
      </c>
      <c r="H148" s="251">
        <f t="shared" si="17"/>
        <v>0</v>
      </c>
      <c r="I148" s="251">
        <f t="shared" si="18"/>
        <v>0</v>
      </c>
      <c r="J148" s="251">
        <f t="shared" si="19"/>
        <v>0</v>
      </c>
      <c r="K148" s="265">
        <f t="shared" si="20"/>
        <v>0</v>
      </c>
      <c r="L148" s="251"/>
    </row>
    <row r="149" spans="1:12" ht="15.75">
      <c r="A149" s="268">
        <f>'所有護老者的數據輸入及分析結果'!B151</f>
        <v>0</v>
      </c>
      <c r="B149" s="269">
        <f>'所有護老者的數據輸入及分析結果'!C151</f>
        <v>0</v>
      </c>
      <c r="C149" s="270">
        <f>'所有護老者的數據輸入及分析結果'!AB151</f>
        <v>0</v>
      </c>
      <c r="E149" s="263">
        <f t="shared" si="21"/>
        <v>0</v>
      </c>
      <c r="F149" s="251">
        <f t="shared" si="22"/>
        <v>0</v>
      </c>
      <c r="G149" s="264">
        <f t="shared" si="16"/>
        <v>0</v>
      </c>
      <c r="H149" s="251">
        <f t="shared" si="17"/>
        <v>0</v>
      </c>
      <c r="I149" s="251">
        <f t="shared" si="18"/>
        <v>0</v>
      </c>
      <c r="J149" s="251">
        <f t="shared" si="19"/>
        <v>0</v>
      </c>
      <c r="K149" s="265">
        <f t="shared" si="20"/>
        <v>0</v>
      </c>
      <c r="L149" s="251"/>
    </row>
    <row r="150" spans="1:12" ht="15.75">
      <c r="A150" s="268">
        <f>'所有護老者的數據輸入及分析結果'!B152</f>
        <v>0</v>
      </c>
      <c r="B150" s="269">
        <f>'所有護老者的數據輸入及分析結果'!C152</f>
        <v>0</v>
      </c>
      <c r="C150" s="270">
        <f>'所有護老者的數據輸入及分析結果'!AB152</f>
        <v>0</v>
      </c>
      <c r="E150" s="263">
        <f t="shared" si="21"/>
        <v>0</v>
      </c>
      <c r="F150" s="251">
        <f t="shared" si="22"/>
        <v>0</v>
      </c>
      <c r="G150" s="264">
        <f t="shared" si="16"/>
        <v>0</v>
      </c>
      <c r="H150" s="251">
        <f t="shared" si="17"/>
        <v>0</v>
      </c>
      <c r="I150" s="251">
        <f t="shared" si="18"/>
        <v>0</v>
      </c>
      <c r="J150" s="251">
        <f t="shared" si="19"/>
        <v>0</v>
      </c>
      <c r="K150" s="265">
        <f t="shared" si="20"/>
        <v>0</v>
      </c>
      <c r="L150" s="251"/>
    </row>
    <row r="151" spans="1:12" ht="15.75">
      <c r="A151" s="268">
        <f>'所有護老者的數據輸入及分析結果'!B153</f>
        <v>0</v>
      </c>
      <c r="B151" s="269">
        <f>'所有護老者的數據輸入及分析結果'!C153</f>
        <v>0</v>
      </c>
      <c r="C151" s="270">
        <f>'所有護老者的數據輸入及分析結果'!AB153</f>
        <v>0</v>
      </c>
      <c r="E151" s="263">
        <f t="shared" si="21"/>
        <v>0</v>
      </c>
      <c r="F151" s="251">
        <f t="shared" si="22"/>
        <v>0</v>
      </c>
      <c r="G151" s="264">
        <f t="shared" si="16"/>
        <v>0</v>
      </c>
      <c r="H151" s="251">
        <f t="shared" si="17"/>
        <v>0</v>
      </c>
      <c r="I151" s="251">
        <f t="shared" si="18"/>
        <v>0</v>
      </c>
      <c r="J151" s="251">
        <f t="shared" si="19"/>
        <v>0</v>
      </c>
      <c r="K151" s="265">
        <f t="shared" si="20"/>
        <v>0</v>
      </c>
      <c r="L151" s="251"/>
    </row>
    <row r="152" spans="1:12" ht="15.75">
      <c r="A152" s="268">
        <f>'所有護老者的數據輸入及分析結果'!B154</f>
        <v>0</v>
      </c>
      <c r="B152" s="269">
        <f>'所有護老者的數據輸入及分析結果'!C154</f>
        <v>0</v>
      </c>
      <c r="C152" s="270">
        <f>'所有護老者的數據輸入及分析結果'!AB154</f>
        <v>0</v>
      </c>
      <c r="E152" s="263">
        <f t="shared" si="21"/>
        <v>0</v>
      </c>
      <c r="F152" s="251">
        <f t="shared" si="22"/>
        <v>0</v>
      </c>
      <c r="G152" s="264">
        <f t="shared" si="16"/>
        <v>0</v>
      </c>
      <c r="H152" s="251">
        <f t="shared" si="17"/>
        <v>0</v>
      </c>
      <c r="I152" s="251">
        <f t="shared" si="18"/>
        <v>0</v>
      </c>
      <c r="J152" s="251">
        <f t="shared" si="19"/>
        <v>0</v>
      </c>
      <c r="K152" s="265">
        <f t="shared" si="20"/>
        <v>0</v>
      </c>
      <c r="L152" s="251"/>
    </row>
    <row r="153" spans="1:12" ht="15.75">
      <c r="A153" s="268">
        <f>'所有護老者的數據輸入及分析結果'!B155</f>
        <v>0</v>
      </c>
      <c r="B153" s="269">
        <f>'所有護老者的數據輸入及分析結果'!C155</f>
        <v>0</v>
      </c>
      <c r="C153" s="270">
        <f>'所有護老者的數據輸入及分析結果'!AB155</f>
        <v>0</v>
      </c>
      <c r="E153" s="263">
        <f t="shared" si="21"/>
        <v>0</v>
      </c>
      <c r="F153" s="251">
        <f t="shared" si="22"/>
        <v>0</v>
      </c>
      <c r="G153" s="264">
        <f t="shared" si="16"/>
        <v>0</v>
      </c>
      <c r="H153" s="251">
        <f t="shared" si="17"/>
        <v>0</v>
      </c>
      <c r="I153" s="251">
        <f t="shared" si="18"/>
        <v>0</v>
      </c>
      <c r="J153" s="251">
        <f t="shared" si="19"/>
        <v>0</v>
      </c>
      <c r="K153" s="265">
        <f t="shared" si="20"/>
        <v>0</v>
      </c>
      <c r="L153" s="251"/>
    </row>
    <row r="154" spans="1:12" ht="15.75">
      <c r="A154" s="268">
        <f>'所有護老者的數據輸入及分析結果'!B156</f>
        <v>0</v>
      </c>
      <c r="B154" s="269">
        <f>'所有護老者的數據輸入及分析結果'!C156</f>
        <v>0</v>
      </c>
      <c r="C154" s="270">
        <f>'所有護老者的數據輸入及分析結果'!AB156</f>
        <v>0</v>
      </c>
      <c r="E154" s="263">
        <f t="shared" si="21"/>
        <v>0</v>
      </c>
      <c r="F154" s="251">
        <f t="shared" si="22"/>
        <v>0</v>
      </c>
      <c r="G154" s="264">
        <f t="shared" si="16"/>
        <v>0</v>
      </c>
      <c r="H154" s="251">
        <f t="shared" si="17"/>
        <v>0</v>
      </c>
      <c r="I154" s="251">
        <f t="shared" si="18"/>
        <v>0</v>
      </c>
      <c r="J154" s="251">
        <f t="shared" si="19"/>
        <v>0</v>
      </c>
      <c r="K154" s="265">
        <f t="shared" si="20"/>
        <v>0</v>
      </c>
      <c r="L154" s="251"/>
    </row>
    <row r="155" spans="1:12" ht="15.75">
      <c r="A155" s="268">
        <f>'所有護老者的數據輸入及分析結果'!B157</f>
        <v>0</v>
      </c>
      <c r="B155" s="269">
        <f>'所有護老者的數據輸入及分析結果'!C157</f>
        <v>0</v>
      </c>
      <c r="C155" s="270">
        <f>'所有護老者的數據輸入及分析結果'!AB157</f>
        <v>0</v>
      </c>
      <c r="E155" s="263">
        <f t="shared" si="21"/>
        <v>0</v>
      </c>
      <c r="F155" s="251">
        <f t="shared" si="22"/>
        <v>0</v>
      </c>
      <c r="G155" s="264">
        <f t="shared" si="16"/>
        <v>0</v>
      </c>
      <c r="H155" s="251">
        <f t="shared" si="17"/>
        <v>0</v>
      </c>
      <c r="I155" s="251">
        <f t="shared" si="18"/>
        <v>0</v>
      </c>
      <c r="J155" s="251">
        <f t="shared" si="19"/>
        <v>0</v>
      </c>
      <c r="K155" s="265">
        <f t="shared" si="20"/>
        <v>0</v>
      </c>
      <c r="L155" s="251"/>
    </row>
    <row r="156" spans="1:12" ht="15.75">
      <c r="A156" s="268">
        <f>'所有護老者的數據輸入及分析結果'!B158</f>
        <v>0</v>
      </c>
      <c r="B156" s="269">
        <f>'所有護老者的數據輸入及分析結果'!C158</f>
        <v>0</v>
      </c>
      <c r="C156" s="270">
        <f>'所有護老者的數據輸入及分析結果'!AB158</f>
        <v>0</v>
      </c>
      <c r="E156" s="263">
        <f t="shared" si="21"/>
        <v>0</v>
      </c>
      <c r="F156" s="251">
        <f t="shared" si="22"/>
        <v>0</v>
      </c>
      <c r="G156" s="264">
        <f t="shared" si="16"/>
        <v>0</v>
      </c>
      <c r="H156" s="251">
        <f t="shared" si="17"/>
        <v>0</v>
      </c>
      <c r="I156" s="251">
        <f t="shared" si="18"/>
        <v>0</v>
      </c>
      <c r="J156" s="251">
        <f t="shared" si="19"/>
        <v>0</v>
      </c>
      <c r="K156" s="265">
        <f t="shared" si="20"/>
        <v>0</v>
      </c>
      <c r="L156" s="251"/>
    </row>
    <row r="157" spans="1:12" ht="15.75">
      <c r="A157" s="268">
        <f>'所有護老者的數據輸入及分析結果'!B159</f>
        <v>0</v>
      </c>
      <c r="B157" s="269">
        <f>'所有護老者的數據輸入及分析結果'!C159</f>
        <v>0</v>
      </c>
      <c r="C157" s="270">
        <f>'所有護老者的數據輸入及分析結果'!AB159</f>
        <v>0</v>
      </c>
      <c r="E157" s="263">
        <f t="shared" si="21"/>
        <v>0</v>
      </c>
      <c r="F157" s="251">
        <f t="shared" si="22"/>
        <v>0</v>
      </c>
      <c r="G157" s="264">
        <f t="shared" si="16"/>
        <v>0</v>
      </c>
      <c r="H157" s="251">
        <f t="shared" si="17"/>
        <v>0</v>
      </c>
      <c r="I157" s="251">
        <f t="shared" si="18"/>
        <v>0</v>
      </c>
      <c r="J157" s="251">
        <f t="shared" si="19"/>
        <v>0</v>
      </c>
      <c r="K157" s="265">
        <f t="shared" si="20"/>
        <v>0</v>
      </c>
      <c r="L157" s="251"/>
    </row>
    <row r="158" spans="1:12" ht="15.75">
      <c r="A158" s="268">
        <f>'所有護老者的數據輸入及分析結果'!B160</f>
        <v>0</v>
      </c>
      <c r="B158" s="269">
        <f>'所有護老者的數據輸入及分析結果'!C160</f>
        <v>0</v>
      </c>
      <c r="C158" s="270">
        <f>'所有護老者的數據輸入及分析結果'!AB160</f>
        <v>0</v>
      </c>
      <c r="E158" s="263">
        <f t="shared" si="21"/>
        <v>0</v>
      </c>
      <c r="F158" s="251">
        <f t="shared" si="22"/>
        <v>0</v>
      </c>
      <c r="G158" s="264">
        <f t="shared" si="16"/>
        <v>0</v>
      </c>
      <c r="H158" s="251">
        <f t="shared" si="17"/>
        <v>0</v>
      </c>
      <c r="I158" s="251">
        <f t="shared" si="18"/>
        <v>0</v>
      </c>
      <c r="J158" s="251">
        <f t="shared" si="19"/>
        <v>0</v>
      </c>
      <c r="K158" s="265">
        <f t="shared" si="20"/>
        <v>0</v>
      </c>
      <c r="L158" s="251"/>
    </row>
    <row r="159" spans="1:12" ht="15.75">
      <c r="A159" s="268">
        <f>'所有護老者的數據輸入及分析結果'!B161</f>
        <v>0</v>
      </c>
      <c r="B159" s="269">
        <f>'所有護老者的數據輸入及分析結果'!C161</f>
        <v>0</v>
      </c>
      <c r="C159" s="270">
        <f>'所有護老者的數據輸入及分析結果'!AB161</f>
        <v>0</v>
      </c>
      <c r="E159" s="263">
        <f t="shared" si="21"/>
        <v>0</v>
      </c>
      <c r="F159" s="251">
        <f t="shared" si="22"/>
        <v>0</v>
      </c>
      <c r="G159" s="264">
        <f t="shared" si="16"/>
        <v>0</v>
      </c>
      <c r="H159" s="251">
        <f t="shared" si="17"/>
        <v>0</v>
      </c>
      <c r="I159" s="251">
        <f t="shared" si="18"/>
        <v>0</v>
      </c>
      <c r="J159" s="251">
        <f t="shared" si="19"/>
        <v>0</v>
      </c>
      <c r="K159" s="265">
        <f t="shared" si="20"/>
        <v>0</v>
      </c>
      <c r="L159" s="251"/>
    </row>
    <row r="160" spans="1:12" ht="15.75">
      <c r="A160" s="268">
        <f>'所有護老者的數據輸入及分析結果'!B162</f>
        <v>0</v>
      </c>
      <c r="B160" s="269">
        <f>'所有護老者的數據輸入及分析結果'!C162</f>
        <v>0</v>
      </c>
      <c r="C160" s="270">
        <f>'所有護老者的數據輸入及分析結果'!AB162</f>
        <v>0</v>
      </c>
      <c r="E160" s="263">
        <f t="shared" si="21"/>
        <v>0</v>
      </c>
      <c r="F160" s="251">
        <f t="shared" si="22"/>
        <v>0</v>
      </c>
      <c r="G160" s="264">
        <f t="shared" si="16"/>
        <v>0</v>
      </c>
      <c r="H160" s="251">
        <f t="shared" si="17"/>
        <v>0</v>
      </c>
      <c r="I160" s="251">
        <f t="shared" si="18"/>
        <v>0</v>
      </c>
      <c r="J160" s="251">
        <f t="shared" si="19"/>
        <v>0</v>
      </c>
      <c r="K160" s="265">
        <f t="shared" si="20"/>
        <v>0</v>
      </c>
      <c r="L160" s="251"/>
    </row>
    <row r="161" spans="1:12" ht="15.75">
      <c r="A161" s="268">
        <f>'所有護老者的數據輸入及分析結果'!B163</f>
        <v>0</v>
      </c>
      <c r="B161" s="269">
        <f>'所有護老者的數據輸入及分析結果'!C163</f>
        <v>0</v>
      </c>
      <c r="C161" s="270">
        <f>'所有護老者的數據輸入及分析結果'!AB163</f>
        <v>0</v>
      </c>
      <c r="E161" s="263">
        <f t="shared" si="21"/>
        <v>0</v>
      </c>
      <c r="F161" s="251">
        <f t="shared" si="22"/>
        <v>0</v>
      </c>
      <c r="G161" s="264">
        <f t="shared" si="16"/>
        <v>0</v>
      </c>
      <c r="H161" s="251">
        <f t="shared" si="17"/>
        <v>0</v>
      </c>
      <c r="I161" s="251">
        <f t="shared" si="18"/>
        <v>0</v>
      </c>
      <c r="J161" s="251">
        <f t="shared" si="19"/>
        <v>0</v>
      </c>
      <c r="K161" s="265">
        <f t="shared" si="20"/>
        <v>0</v>
      </c>
      <c r="L161" s="251"/>
    </row>
    <row r="162" spans="1:12" ht="15.75">
      <c r="A162" s="268">
        <f>'所有護老者的數據輸入及分析結果'!B164</f>
        <v>0</v>
      </c>
      <c r="B162" s="269">
        <f>'所有護老者的數據輸入及分析結果'!C164</f>
        <v>0</v>
      </c>
      <c r="C162" s="270">
        <f>'所有護老者的數據輸入及分析結果'!AB164</f>
        <v>0</v>
      </c>
      <c r="E162" s="263">
        <f t="shared" si="21"/>
        <v>0</v>
      </c>
      <c r="F162" s="251">
        <f t="shared" si="22"/>
        <v>0</v>
      </c>
      <c r="G162" s="264">
        <f t="shared" si="16"/>
        <v>0</v>
      </c>
      <c r="H162" s="251">
        <f t="shared" si="17"/>
        <v>0</v>
      </c>
      <c r="I162" s="251">
        <f t="shared" si="18"/>
        <v>0</v>
      </c>
      <c r="J162" s="251">
        <f t="shared" si="19"/>
        <v>0</v>
      </c>
      <c r="K162" s="265">
        <f t="shared" si="20"/>
        <v>0</v>
      </c>
      <c r="L162" s="251"/>
    </row>
    <row r="163" spans="1:12" ht="15.75">
      <c r="A163" s="268">
        <f>'所有護老者的數據輸入及分析結果'!B165</f>
        <v>0</v>
      </c>
      <c r="B163" s="269">
        <f>'所有護老者的數據輸入及分析結果'!C165</f>
        <v>0</v>
      </c>
      <c r="C163" s="270">
        <f>'所有護老者的數據輸入及分析結果'!AB165</f>
        <v>0</v>
      </c>
      <c r="E163" s="263">
        <f t="shared" si="21"/>
        <v>0</v>
      </c>
      <c r="F163" s="251">
        <f t="shared" si="22"/>
        <v>0</v>
      </c>
      <c r="G163" s="264">
        <f t="shared" si="16"/>
        <v>0</v>
      </c>
      <c r="H163" s="251">
        <f t="shared" si="17"/>
        <v>0</v>
      </c>
      <c r="I163" s="251">
        <f t="shared" si="18"/>
        <v>0</v>
      </c>
      <c r="J163" s="251">
        <f t="shared" si="19"/>
        <v>0</v>
      </c>
      <c r="K163" s="265">
        <f t="shared" si="20"/>
        <v>0</v>
      </c>
      <c r="L163" s="251"/>
    </row>
    <row r="164" spans="1:12" ht="15.75">
      <c r="A164" s="268">
        <f>'所有護老者的數據輸入及分析結果'!B166</f>
        <v>0</v>
      </c>
      <c r="B164" s="269">
        <f>'所有護老者的數據輸入及分析結果'!C166</f>
        <v>0</v>
      </c>
      <c r="C164" s="270">
        <f>'所有護老者的數據輸入及分析結果'!AB166</f>
        <v>0</v>
      </c>
      <c r="E164" s="263">
        <f t="shared" si="21"/>
        <v>0</v>
      </c>
      <c r="F164" s="251">
        <f t="shared" si="22"/>
        <v>0</v>
      </c>
      <c r="G164" s="264">
        <f t="shared" si="16"/>
        <v>0</v>
      </c>
      <c r="H164" s="251">
        <f t="shared" si="17"/>
        <v>0</v>
      </c>
      <c r="I164" s="251">
        <f t="shared" si="18"/>
        <v>0</v>
      </c>
      <c r="J164" s="251">
        <f t="shared" si="19"/>
        <v>0</v>
      </c>
      <c r="K164" s="265">
        <f t="shared" si="20"/>
        <v>0</v>
      </c>
      <c r="L164" s="251"/>
    </row>
    <row r="165" spans="1:12" ht="15.75">
      <c r="A165" s="268">
        <f>'所有護老者的數據輸入及分析結果'!B167</f>
        <v>0</v>
      </c>
      <c r="B165" s="269">
        <f>'所有護老者的數據輸入及分析結果'!C167</f>
        <v>0</v>
      </c>
      <c r="C165" s="270">
        <f>'所有護老者的數據輸入及分析結果'!AB167</f>
        <v>0</v>
      </c>
      <c r="E165" s="263">
        <f t="shared" si="21"/>
        <v>0</v>
      </c>
      <c r="F165" s="251">
        <f t="shared" si="22"/>
        <v>0</v>
      </c>
      <c r="G165" s="264">
        <f t="shared" si="16"/>
        <v>0</v>
      </c>
      <c r="H165" s="251">
        <f t="shared" si="17"/>
        <v>0</v>
      </c>
      <c r="I165" s="251">
        <f t="shared" si="18"/>
        <v>0</v>
      </c>
      <c r="J165" s="251">
        <f t="shared" si="19"/>
        <v>0</v>
      </c>
      <c r="K165" s="265">
        <f t="shared" si="20"/>
        <v>0</v>
      </c>
      <c r="L165" s="251"/>
    </row>
    <row r="166" spans="1:12" ht="15.75">
      <c r="A166" s="268">
        <f>'所有護老者的數據輸入及分析結果'!B168</f>
        <v>0</v>
      </c>
      <c r="B166" s="269">
        <f>'所有護老者的數據輸入及分析結果'!C168</f>
        <v>0</v>
      </c>
      <c r="C166" s="270">
        <f>'所有護老者的數據輸入及分析結果'!AB168</f>
        <v>0</v>
      </c>
      <c r="E166" s="263">
        <f t="shared" si="21"/>
        <v>0</v>
      </c>
      <c r="F166" s="251">
        <f t="shared" si="22"/>
        <v>0</v>
      </c>
      <c r="G166" s="264">
        <f t="shared" si="16"/>
        <v>0</v>
      </c>
      <c r="H166" s="251">
        <f t="shared" si="17"/>
        <v>0</v>
      </c>
      <c r="I166" s="251">
        <f t="shared" si="18"/>
        <v>0</v>
      </c>
      <c r="J166" s="251">
        <f t="shared" si="19"/>
        <v>0</v>
      </c>
      <c r="K166" s="265">
        <f t="shared" si="20"/>
        <v>0</v>
      </c>
      <c r="L166" s="251"/>
    </row>
    <row r="167" spans="1:12" ht="15.75">
      <c r="A167" s="268">
        <f>'所有護老者的數據輸入及分析結果'!B169</f>
        <v>0</v>
      </c>
      <c r="B167" s="269">
        <f>'所有護老者的數據輸入及分析結果'!C169</f>
        <v>0</v>
      </c>
      <c r="C167" s="270">
        <f>'所有護老者的數據輸入及分析結果'!AB169</f>
        <v>0</v>
      </c>
      <c r="E167" s="263">
        <f t="shared" si="21"/>
        <v>0</v>
      </c>
      <c r="F167" s="251">
        <f t="shared" si="22"/>
        <v>0</v>
      </c>
      <c r="G167" s="264">
        <f t="shared" si="16"/>
        <v>0</v>
      </c>
      <c r="H167" s="251">
        <f t="shared" si="17"/>
        <v>0</v>
      </c>
      <c r="I167" s="251">
        <f t="shared" si="18"/>
        <v>0</v>
      </c>
      <c r="J167" s="251">
        <f t="shared" si="19"/>
        <v>0</v>
      </c>
      <c r="K167" s="265">
        <f t="shared" si="20"/>
        <v>0</v>
      </c>
      <c r="L167" s="251"/>
    </row>
    <row r="168" spans="1:12" ht="15.75">
      <c r="A168" s="268">
        <f>'所有護老者的數據輸入及分析結果'!B170</f>
        <v>0</v>
      </c>
      <c r="B168" s="269">
        <f>'所有護老者的數據輸入及分析結果'!C170</f>
        <v>0</v>
      </c>
      <c r="C168" s="270">
        <f>'所有護老者的數據輸入及分析結果'!AB170</f>
        <v>0</v>
      </c>
      <c r="E168" s="263">
        <f t="shared" si="21"/>
        <v>0</v>
      </c>
      <c r="F168" s="251">
        <f t="shared" si="22"/>
        <v>0</v>
      </c>
      <c r="G168" s="264">
        <f t="shared" si="16"/>
        <v>0</v>
      </c>
      <c r="H168" s="251">
        <f t="shared" si="17"/>
        <v>0</v>
      </c>
      <c r="I168" s="251">
        <f t="shared" si="18"/>
        <v>0</v>
      </c>
      <c r="J168" s="251">
        <f t="shared" si="19"/>
        <v>0</v>
      </c>
      <c r="K168" s="265">
        <f t="shared" si="20"/>
        <v>0</v>
      </c>
      <c r="L168" s="251"/>
    </row>
    <row r="169" spans="1:12" ht="15.75">
      <c r="A169" s="268">
        <f>'所有護老者的數據輸入及分析結果'!B171</f>
        <v>0</v>
      </c>
      <c r="B169" s="269">
        <f>'所有護老者的數據輸入及分析結果'!C171</f>
        <v>0</v>
      </c>
      <c r="C169" s="270">
        <f>'所有護老者的數據輸入及分析結果'!AB171</f>
        <v>0</v>
      </c>
      <c r="E169" s="263">
        <f t="shared" si="21"/>
        <v>0</v>
      </c>
      <c r="F169" s="251">
        <f t="shared" si="22"/>
        <v>0</v>
      </c>
      <c r="G169" s="264">
        <f t="shared" si="16"/>
        <v>0</v>
      </c>
      <c r="H169" s="251">
        <f t="shared" si="17"/>
        <v>0</v>
      </c>
      <c r="I169" s="251">
        <f t="shared" si="18"/>
        <v>0</v>
      </c>
      <c r="J169" s="251">
        <f t="shared" si="19"/>
        <v>0</v>
      </c>
      <c r="K169" s="265">
        <f t="shared" si="20"/>
        <v>0</v>
      </c>
      <c r="L169" s="251"/>
    </row>
    <row r="170" spans="1:12" ht="15.75">
      <c r="A170" s="268">
        <f>'所有護老者的數據輸入及分析結果'!B172</f>
        <v>0</v>
      </c>
      <c r="B170" s="269">
        <f>'所有護老者的數據輸入及分析結果'!C172</f>
        <v>0</v>
      </c>
      <c r="C170" s="270">
        <f>'所有護老者的數據輸入及分析結果'!AB172</f>
        <v>0</v>
      </c>
      <c r="E170" s="263">
        <f t="shared" si="21"/>
        <v>0</v>
      </c>
      <c r="F170" s="251">
        <f t="shared" si="22"/>
        <v>0</v>
      </c>
      <c r="G170" s="264">
        <f t="shared" si="16"/>
        <v>0</v>
      </c>
      <c r="H170" s="251">
        <f t="shared" si="17"/>
        <v>0</v>
      </c>
      <c r="I170" s="251">
        <f t="shared" si="18"/>
        <v>0</v>
      </c>
      <c r="J170" s="251">
        <f t="shared" si="19"/>
        <v>0</v>
      </c>
      <c r="K170" s="265">
        <f t="shared" si="20"/>
        <v>0</v>
      </c>
      <c r="L170" s="251"/>
    </row>
    <row r="171" spans="1:12" ht="15.75">
      <c r="A171" s="268">
        <f>'所有護老者的數據輸入及分析結果'!B173</f>
        <v>0</v>
      </c>
      <c r="B171" s="269">
        <f>'所有護老者的數據輸入及分析結果'!C173</f>
        <v>0</v>
      </c>
      <c r="C171" s="270">
        <f>'所有護老者的數據輸入及分析結果'!AB173</f>
        <v>0</v>
      </c>
      <c r="E171" s="263">
        <f t="shared" si="21"/>
        <v>0</v>
      </c>
      <c r="F171" s="251">
        <f t="shared" si="22"/>
        <v>0</v>
      </c>
      <c r="G171" s="264">
        <f t="shared" si="16"/>
        <v>0</v>
      </c>
      <c r="H171" s="251">
        <f t="shared" si="17"/>
        <v>0</v>
      </c>
      <c r="I171" s="251">
        <f t="shared" si="18"/>
        <v>0</v>
      </c>
      <c r="J171" s="251">
        <f t="shared" si="19"/>
        <v>0</v>
      </c>
      <c r="K171" s="265">
        <f t="shared" si="20"/>
        <v>0</v>
      </c>
      <c r="L171" s="251"/>
    </row>
    <row r="172" spans="1:12" ht="15.75">
      <c r="A172" s="268">
        <f>'所有護老者的數據輸入及分析結果'!B174</f>
        <v>0</v>
      </c>
      <c r="B172" s="269">
        <f>'所有護老者的數據輸入及分析結果'!C174</f>
        <v>0</v>
      </c>
      <c r="C172" s="270">
        <f>'所有護老者的數據輸入及分析結果'!AB174</f>
        <v>0</v>
      </c>
      <c r="E172" s="263">
        <f t="shared" si="21"/>
        <v>0</v>
      </c>
      <c r="F172" s="251">
        <f t="shared" si="22"/>
        <v>0</v>
      </c>
      <c r="G172" s="264">
        <f t="shared" si="16"/>
        <v>0</v>
      </c>
      <c r="H172" s="251">
        <f t="shared" si="17"/>
        <v>0</v>
      </c>
      <c r="I172" s="251">
        <f t="shared" si="18"/>
        <v>0</v>
      </c>
      <c r="J172" s="251">
        <f t="shared" si="19"/>
        <v>0</v>
      </c>
      <c r="K172" s="265">
        <f t="shared" si="20"/>
        <v>0</v>
      </c>
      <c r="L172" s="251"/>
    </row>
    <row r="173" spans="1:12" ht="15.75">
      <c r="A173" s="268">
        <f>'所有護老者的數據輸入及分析結果'!B175</f>
        <v>0</v>
      </c>
      <c r="B173" s="269">
        <f>'所有護老者的數據輸入及分析結果'!C175</f>
        <v>0</v>
      </c>
      <c r="C173" s="270">
        <f>'所有護老者的數據輸入及分析結果'!AB175</f>
        <v>0</v>
      </c>
      <c r="E173" s="263">
        <f t="shared" si="21"/>
        <v>0</v>
      </c>
      <c r="F173" s="251">
        <f t="shared" si="22"/>
        <v>0</v>
      </c>
      <c r="G173" s="264">
        <f t="shared" si="16"/>
        <v>0</v>
      </c>
      <c r="H173" s="251">
        <f t="shared" si="17"/>
        <v>0</v>
      </c>
      <c r="I173" s="251">
        <f t="shared" si="18"/>
        <v>0</v>
      </c>
      <c r="J173" s="251">
        <f t="shared" si="19"/>
        <v>0</v>
      </c>
      <c r="K173" s="265">
        <f t="shared" si="20"/>
        <v>0</v>
      </c>
      <c r="L173" s="251"/>
    </row>
    <row r="174" spans="1:12" ht="15.75">
      <c r="A174" s="268">
        <f>'所有護老者的數據輸入及分析結果'!B176</f>
        <v>0</v>
      </c>
      <c r="B174" s="269">
        <f>'所有護老者的數據輸入及分析結果'!C176</f>
        <v>0</v>
      </c>
      <c r="C174" s="270">
        <f>'所有護老者的數據輸入及分析結果'!AB176</f>
        <v>0</v>
      </c>
      <c r="E174" s="263">
        <f t="shared" si="21"/>
        <v>0</v>
      </c>
      <c r="F174" s="251">
        <f t="shared" si="22"/>
        <v>0</v>
      </c>
      <c r="G174" s="264">
        <f t="shared" si="16"/>
        <v>0</v>
      </c>
      <c r="H174" s="251">
        <f t="shared" si="17"/>
        <v>0</v>
      </c>
      <c r="I174" s="251">
        <f t="shared" si="18"/>
        <v>0</v>
      </c>
      <c r="J174" s="251">
        <f t="shared" si="19"/>
        <v>0</v>
      </c>
      <c r="K174" s="265">
        <f t="shared" si="20"/>
        <v>0</v>
      </c>
      <c r="L174" s="251"/>
    </row>
    <row r="175" spans="1:12" ht="15.75">
      <c r="A175" s="268">
        <f>'所有護老者的數據輸入及分析結果'!B177</f>
        <v>0</v>
      </c>
      <c r="B175" s="269">
        <f>'所有護老者的數據輸入及分析結果'!C177</f>
        <v>0</v>
      </c>
      <c r="C175" s="270">
        <f>'所有護老者的數據輸入及分析結果'!AB177</f>
        <v>0</v>
      </c>
      <c r="E175" s="263">
        <f t="shared" si="21"/>
        <v>0</v>
      </c>
      <c r="F175" s="251">
        <f t="shared" si="22"/>
        <v>0</v>
      </c>
      <c r="G175" s="264">
        <f t="shared" si="16"/>
        <v>0</v>
      </c>
      <c r="H175" s="251">
        <f t="shared" si="17"/>
        <v>0</v>
      </c>
      <c r="I175" s="251">
        <f t="shared" si="18"/>
        <v>0</v>
      </c>
      <c r="J175" s="251">
        <f t="shared" si="19"/>
        <v>0</v>
      </c>
      <c r="K175" s="265">
        <f t="shared" si="20"/>
        <v>0</v>
      </c>
      <c r="L175" s="251"/>
    </row>
    <row r="176" spans="1:12" ht="15.75">
      <c r="A176" s="268">
        <f>'所有護老者的數據輸入及分析結果'!B178</f>
        <v>0</v>
      </c>
      <c r="B176" s="269">
        <f>'所有護老者的數據輸入及分析結果'!C178</f>
        <v>0</v>
      </c>
      <c r="C176" s="270">
        <f>'所有護老者的數據輸入及分析結果'!AB178</f>
        <v>0</v>
      </c>
      <c r="E176" s="263">
        <f t="shared" si="21"/>
        <v>0</v>
      </c>
      <c r="F176" s="251">
        <f t="shared" si="22"/>
        <v>0</v>
      </c>
      <c r="G176" s="264">
        <f t="shared" si="16"/>
        <v>0</v>
      </c>
      <c r="H176" s="251">
        <f t="shared" si="17"/>
        <v>0</v>
      </c>
      <c r="I176" s="251">
        <f t="shared" si="18"/>
        <v>0</v>
      </c>
      <c r="J176" s="251">
        <f t="shared" si="19"/>
        <v>0</v>
      </c>
      <c r="K176" s="265">
        <f t="shared" si="20"/>
        <v>0</v>
      </c>
      <c r="L176" s="251"/>
    </row>
    <row r="177" spans="1:12" ht="15.75">
      <c r="A177" s="268">
        <f>'所有護老者的數據輸入及分析結果'!B179</f>
        <v>0</v>
      </c>
      <c r="B177" s="269">
        <f>'所有護老者的數據輸入及分析結果'!C179</f>
        <v>0</v>
      </c>
      <c r="C177" s="270">
        <f>'所有護老者的數據輸入及分析結果'!AB179</f>
        <v>0</v>
      </c>
      <c r="E177" s="263">
        <f t="shared" si="21"/>
        <v>0</v>
      </c>
      <c r="F177" s="251">
        <f t="shared" si="22"/>
        <v>0</v>
      </c>
      <c r="G177" s="264">
        <f t="shared" si="16"/>
        <v>0</v>
      </c>
      <c r="H177" s="251">
        <f t="shared" si="17"/>
        <v>0</v>
      </c>
      <c r="I177" s="251">
        <f t="shared" si="18"/>
        <v>0</v>
      </c>
      <c r="J177" s="251">
        <f t="shared" si="19"/>
        <v>0</v>
      </c>
      <c r="K177" s="265">
        <f t="shared" si="20"/>
        <v>0</v>
      </c>
      <c r="L177" s="251"/>
    </row>
    <row r="178" spans="1:12" ht="15.75">
      <c r="A178" s="268">
        <f>'所有護老者的數據輸入及分析結果'!B180</f>
        <v>0</v>
      </c>
      <c r="B178" s="269">
        <f>'所有護老者的數據輸入及分析結果'!C180</f>
        <v>0</v>
      </c>
      <c r="C178" s="270">
        <f>'所有護老者的數據輸入及分析結果'!AB180</f>
        <v>0</v>
      </c>
      <c r="E178" s="263">
        <f t="shared" si="21"/>
        <v>0</v>
      </c>
      <c r="F178" s="251">
        <f t="shared" si="22"/>
        <v>0</v>
      </c>
      <c r="G178" s="264">
        <f t="shared" si="16"/>
        <v>0</v>
      </c>
      <c r="H178" s="251">
        <f t="shared" si="17"/>
        <v>0</v>
      </c>
      <c r="I178" s="251">
        <f t="shared" si="18"/>
        <v>0</v>
      </c>
      <c r="J178" s="251">
        <f t="shared" si="19"/>
        <v>0</v>
      </c>
      <c r="K178" s="265">
        <f t="shared" si="20"/>
        <v>0</v>
      </c>
      <c r="L178" s="251"/>
    </row>
    <row r="179" spans="1:12" ht="15.75">
      <c r="A179" s="268">
        <f>'所有護老者的數據輸入及分析結果'!B181</f>
        <v>0</v>
      </c>
      <c r="B179" s="269">
        <f>'所有護老者的數據輸入及分析結果'!C181</f>
        <v>0</v>
      </c>
      <c r="C179" s="270">
        <f>'所有護老者的數據輸入及分析結果'!AB181</f>
        <v>0</v>
      </c>
      <c r="E179" s="263">
        <f t="shared" si="21"/>
        <v>0</v>
      </c>
      <c r="F179" s="251">
        <f t="shared" si="22"/>
        <v>0</v>
      </c>
      <c r="G179" s="264">
        <f t="shared" si="16"/>
        <v>0</v>
      </c>
      <c r="H179" s="251">
        <f t="shared" si="17"/>
        <v>0</v>
      </c>
      <c r="I179" s="251">
        <f t="shared" si="18"/>
        <v>0</v>
      </c>
      <c r="J179" s="251">
        <f t="shared" si="19"/>
        <v>0</v>
      </c>
      <c r="K179" s="265">
        <f t="shared" si="20"/>
        <v>0</v>
      </c>
      <c r="L179" s="251"/>
    </row>
    <row r="180" spans="1:12" ht="15.75">
      <c r="A180" s="268">
        <f>'所有護老者的數據輸入及分析結果'!B182</f>
        <v>0</v>
      </c>
      <c r="B180" s="269">
        <f>'所有護老者的數據輸入及分析結果'!C182</f>
        <v>0</v>
      </c>
      <c r="C180" s="270">
        <f>'所有護老者的數據輸入及分析結果'!AB182</f>
        <v>0</v>
      </c>
      <c r="E180" s="263">
        <f t="shared" si="21"/>
        <v>0</v>
      </c>
      <c r="F180" s="251">
        <f t="shared" si="22"/>
        <v>0</v>
      </c>
      <c r="G180" s="264">
        <f t="shared" si="16"/>
        <v>0</v>
      </c>
      <c r="H180" s="251">
        <f t="shared" si="17"/>
        <v>0</v>
      </c>
      <c r="I180" s="251">
        <f t="shared" si="18"/>
        <v>0</v>
      </c>
      <c r="J180" s="251">
        <f t="shared" si="19"/>
        <v>0</v>
      </c>
      <c r="K180" s="265">
        <f t="shared" si="20"/>
        <v>0</v>
      </c>
      <c r="L180" s="251"/>
    </row>
    <row r="181" spans="1:12" ht="15.75">
      <c r="A181" s="268">
        <f>'所有護老者的數據輸入及分析結果'!B183</f>
        <v>0</v>
      </c>
      <c r="B181" s="269">
        <f>'所有護老者的數據輸入及分析結果'!C183</f>
        <v>0</v>
      </c>
      <c r="C181" s="270">
        <f>'所有護老者的數據輸入及分析結果'!AB183</f>
        <v>0</v>
      </c>
      <c r="E181" s="263">
        <f t="shared" si="21"/>
        <v>0</v>
      </c>
      <c r="F181" s="251">
        <f t="shared" si="22"/>
        <v>0</v>
      </c>
      <c r="G181" s="264">
        <f t="shared" si="16"/>
        <v>0</v>
      </c>
      <c r="H181" s="251">
        <f t="shared" si="17"/>
        <v>0</v>
      </c>
      <c r="I181" s="251">
        <f t="shared" si="18"/>
        <v>0</v>
      </c>
      <c r="J181" s="251">
        <f t="shared" si="19"/>
        <v>0</v>
      </c>
      <c r="K181" s="265">
        <f t="shared" si="20"/>
        <v>0</v>
      </c>
      <c r="L181" s="251"/>
    </row>
    <row r="182" spans="1:12" ht="15.75">
      <c r="A182" s="268">
        <f>'所有護老者的數據輸入及分析結果'!B184</f>
        <v>0</v>
      </c>
      <c r="B182" s="269">
        <f>'所有護老者的數據輸入及分析結果'!C184</f>
        <v>0</v>
      </c>
      <c r="C182" s="270">
        <f>'所有護老者的數據輸入及分析結果'!AB184</f>
        <v>0</v>
      </c>
      <c r="E182" s="263">
        <f t="shared" si="21"/>
        <v>0</v>
      </c>
      <c r="F182" s="251">
        <f t="shared" si="22"/>
        <v>0</v>
      </c>
      <c r="G182" s="264">
        <f t="shared" si="16"/>
        <v>0</v>
      </c>
      <c r="H182" s="251">
        <f t="shared" si="17"/>
        <v>0</v>
      </c>
      <c r="I182" s="251">
        <f t="shared" si="18"/>
        <v>0</v>
      </c>
      <c r="J182" s="251">
        <f t="shared" si="19"/>
        <v>0</v>
      </c>
      <c r="K182" s="265">
        <f t="shared" si="20"/>
        <v>0</v>
      </c>
      <c r="L182" s="251"/>
    </row>
    <row r="183" spans="1:12" ht="15.75">
      <c r="A183" s="268">
        <f>'所有護老者的數據輸入及分析結果'!B185</f>
        <v>0</v>
      </c>
      <c r="B183" s="269">
        <f>'所有護老者的數據輸入及分析結果'!C185</f>
        <v>0</v>
      </c>
      <c r="C183" s="270">
        <f>'所有護老者的數據輸入及分析結果'!AB185</f>
        <v>0</v>
      </c>
      <c r="E183" s="263">
        <f t="shared" si="21"/>
        <v>0</v>
      </c>
      <c r="F183" s="251">
        <f t="shared" si="22"/>
        <v>0</v>
      </c>
      <c r="G183" s="264">
        <f t="shared" si="16"/>
        <v>0</v>
      </c>
      <c r="H183" s="251">
        <f t="shared" si="17"/>
        <v>0</v>
      </c>
      <c r="I183" s="251">
        <f t="shared" si="18"/>
        <v>0</v>
      </c>
      <c r="J183" s="251">
        <f t="shared" si="19"/>
        <v>0</v>
      </c>
      <c r="K183" s="265">
        <f t="shared" si="20"/>
        <v>0</v>
      </c>
      <c r="L183" s="251"/>
    </row>
    <row r="184" spans="1:12" ht="15.75">
      <c r="A184" s="268">
        <f>'所有護老者的數據輸入及分析結果'!B186</f>
        <v>0</v>
      </c>
      <c r="B184" s="269">
        <f>'所有護老者的數據輸入及分析結果'!C186</f>
        <v>0</v>
      </c>
      <c r="C184" s="270">
        <f>'所有護老者的數據輸入及分析結果'!AB186</f>
        <v>0</v>
      </c>
      <c r="E184" s="263">
        <f t="shared" si="21"/>
        <v>0</v>
      </c>
      <c r="F184" s="251">
        <f t="shared" si="22"/>
        <v>0</v>
      </c>
      <c r="G184" s="264">
        <f t="shared" si="16"/>
        <v>0</v>
      </c>
      <c r="H184" s="251">
        <f t="shared" si="17"/>
        <v>0</v>
      </c>
      <c r="I184" s="251">
        <f t="shared" si="18"/>
        <v>0</v>
      </c>
      <c r="J184" s="251">
        <f t="shared" si="19"/>
        <v>0</v>
      </c>
      <c r="K184" s="265">
        <f t="shared" si="20"/>
        <v>0</v>
      </c>
      <c r="L184" s="251"/>
    </row>
    <row r="185" spans="1:12" ht="15.75">
      <c r="A185" s="268">
        <f>'所有護老者的數據輸入及分析結果'!B187</f>
        <v>0</v>
      </c>
      <c r="B185" s="269">
        <f>'所有護老者的數據輸入及分析結果'!C187</f>
        <v>0</v>
      </c>
      <c r="C185" s="270">
        <f>'所有護老者的數據輸入及分析結果'!AB187</f>
        <v>0</v>
      </c>
      <c r="E185" s="263">
        <f t="shared" si="21"/>
        <v>0</v>
      </c>
      <c r="F185" s="251">
        <f t="shared" si="22"/>
        <v>0</v>
      </c>
      <c r="G185" s="264">
        <f t="shared" si="16"/>
        <v>0</v>
      </c>
      <c r="H185" s="251">
        <f t="shared" si="17"/>
        <v>0</v>
      </c>
      <c r="I185" s="251">
        <f t="shared" si="18"/>
        <v>0</v>
      </c>
      <c r="J185" s="251">
        <f t="shared" si="19"/>
        <v>0</v>
      </c>
      <c r="K185" s="265">
        <f t="shared" si="20"/>
        <v>0</v>
      </c>
      <c r="L185" s="251"/>
    </row>
    <row r="186" spans="1:12" ht="15.75">
      <c r="A186" s="268">
        <f>'所有護老者的數據輸入及分析結果'!B188</f>
        <v>0</v>
      </c>
      <c r="B186" s="269">
        <f>'所有護老者的數據輸入及分析結果'!C188</f>
        <v>0</v>
      </c>
      <c r="C186" s="270">
        <f>'所有護老者的數據輸入及分析結果'!AB188</f>
        <v>0</v>
      </c>
      <c r="E186" s="263">
        <f t="shared" si="21"/>
        <v>0</v>
      </c>
      <c r="F186" s="251">
        <f t="shared" si="22"/>
        <v>0</v>
      </c>
      <c r="G186" s="264">
        <f t="shared" si="16"/>
        <v>0</v>
      </c>
      <c r="H186" s="251">
        <f t="shared" si="17"/>
        <v>0</v>
      </c>
      <c r="I186" s="251">
        <f t="shared" si="18"/>
        <v>0</v>
      </c>
      <c r="J186" s="251">
        <f t="shared" si="19"/>
        <v>0</v>
      </c>
      <c r="K186" s="265">
        <f t="shared" si="20"/>
        <v>0</v>
      </c>
      <c r="L186" s="251"/>
    </row>
    <row r="187" spans="1:12" ht="15.75">
      <c r="A187" s="268">
        <f>'所有護老者的數據輸入及分析結果'!B189</f>
        <v>0</v>
      </c>
      <c r="B187" s="269">
        <f>'所有護老者的數據輸入及分析結果'!C189</f>
        <v>0</v>
      </c>
      <c r="C187" s="270">
        <f>'所有護老者的數據輸入及分析結果'!AB189</f>
        <v>0</v>
      </c>
      <c r="E187" s="263">
        <f t="shared" si="21"/>
        <v>0</v>
      </c>
      <c r="F187" s="251">
        <f t="shared" si="22"/>
        <v>0</v>
      </c>
      <c r="G187" s="264">
        <f t="shared" si="16"/>
        <v>0</v>
      </c>
      <c r="H187" s="251">
        <f t="shared" si="17"/>
        <v>0</v>
      </c>
      <c r="I187" s="251">
        <f t="shared" si="18"/>
        <v>0</v>
      </c>
      <c r="J187" s="251">
        <f t="shared" si="19"/>
        <v>0</v>
      </c>
      <c r="K187" s="265">
        <f t="shared" si="20"/>
        <v>0</v>
      </c>
      <c r="L187" s="251"/>
    </row>
    <row r="188" spans="1:12" ht="15.75">
      <c r="A188" s="268">
        <f>'所有護老者的數據輸入及分析結果'!B190</f>
        <v>0</v>
      </c>
      <c r="B188" s="269">
        <f>'所有護老者的數據輸入及分析結果'!C190</f>
        <v>0</v>
      </c>
      <c r="C188" s="270">
        <f>'所有護老者的數據輸入及分析結果'!AB190</f>
        <v>0</v>
      </c>
      <c r="E188" s="263">
        <f t="shared" si="21"/>
        <v>0</v>
      </c>
      <c r="F188" s="251">
        <f t="shared" si="22"/>
        <v>0</v>
      </c>
      <c r="G188" s="264">
        <f t="shared" si="16"/>
        <v>0</v>
      </c>
      <c r="H188" s="251">
        <f t="shared" si="17"/>
        <v>0</v>
      </c>
      <c r="I188" s="251">
        <f t="shared" si="18"/>
        <v>0</v>
      </c>
      <c r="J188" s="251">
        <f t="shared" si="19"/>
        <v>0</v>
      </c>
      <c r="K188" s="265">
        <f t="shared" si="20"/>
        <v>0</v>
      </c>
      <c r="L188" s="251"/>
    </row>
    <row r="189" spans="1:12" ht="15.75">
      <c r="A189" s="268">
        <f>'所有護老者的數據輸入及分析結果'!B191</f>
        <v>0</v>
      </c>
      <c r="B189" s="269">
        <f>'所有護老者的數據輸入及分析結果'!C191</f>
        <v>0</v>
      </c>
      <c r="C189" s="270">
        <f>'所有護老者的數據輸入及分析結果'!AB191</f>
        <v>0</v>
      </c>
      <c r="E189" s="263">
        <f t="shared" si="21"/>
        <v>0</v>
      </c>
      <c r="F189" s="251">
        <f t="shared" si="22"/>
        <v>0</v>
      </c>
      <c r="G189" s="264">
        <f t="shared" si="16"/>
        <v>0</v>
      </c>
      <c r="H189" s="251">
        <f t="shared" si="17"/>
        <v>0</v>
      </c>
      <c r="I189" s="251">
        <f t="shared" si="18"/>
        <v>0</v>
      </c>
      <c r="J189" s="251">
        <f t="shared" si="19"/>
        <v>0</v>
      </c>
      <c r="K189" s="265">
        <f t="shared" si="20"/>
        <v>0</v>
      </c>
      <c r="L189" s="251"/>
    </row>
    <row r="190" spans="1:12" ht="15.75">
      <c r="A190" s="268">
        <f>'所有護老者的數據輸入及分析結果'!B192</f>
        <v>0</v>
      </c>
      <c r="B190" s="269">
        <f>'所有護老者的數據輸入及分析結果'!C192</f>
        <v>0</v>
      </c>
      <c r="C190" s="270">
        <f>'所有護老者的數據輸入及分析結果'!AB192</f>
        <v>0</v>
      </c>
      <c r="E190" s="263">
        <f t="shared" si="21"/>
        <v>0</v>
      </c>
      <c r="F190" s="251">
        <f t="shared" si="22"/>
        <v>0</v>
      </c>
      <c r="G190" s="264">
        <f t="shared" si="16"/>
        <v>0</v>
      </c>
      <c r="H190" s="251">
        <f t="shared" si="17"/>
        <v>0</v>
      </c>
      <c r="I190" s="251">
        <f t="shared" si="18"/>
        <v>0</v>
      </c>
      <c r="J190" s="251">
        <f t="shared" si="19"/>
        <v>0</v>
      </c>
      <c r="K190" s="265">
        <f t="shared" si="20"/>
        <v>0</v>
      </c>
      <c r="L190" s="251"/>
    </row>
    <row r="191" spans="1:12" ht="15.75">
      <c r="A191" s="268">
        <f>'所有護老者的數據輸入及分析結果'!B193</f>
        <v>0</v>
      </c>
      <c r="B191" s="269">
        <f>'所有護老者的數據輸入及分析結果'!C193</f>
        <v>0</v>
      </c>
      <c r="C191" s="270">
        <f>'所有護老者的數據輸入及分析結果'!AB193</f>
        <v>0</v>
      </c>
      <c r="E191" s="263">
        <f t="shared" si="21"/>
        <v>0</v>
      </c>
      <c r="F191" s="251">
        <f t="shared" si="22"/>
        <v>0</v>
      </c>
      <c r="G191" s="264">
        <f t="shared" si="16"/>
        <v>0</v>
      </c>
      <c r="H191" s="251">
        <f t="shared" si="17"/>
        <v>0</v>
      </c>
      <c r="I191" s="251">
        <f t="shared" si="18"/>
        <v>0</v>
      </c>
      <c r="J191" s="251">
        <f t="shared" si="19"/>
        <v>0</v>
      </c>
      <c r="K191" s="265">
        <f t="shared" si="20"/>
        <v>0</v>
      </c>
      <c r="L191" s="251"/>
    </row>
    <row r="192" spans="1:12" ht="15.75">
      <c r="A192" s="268">
        <f>'所有護老者的數據輸入及分析結果'!B194</f>
        <v>0</v>
      </c>
      <c r="B192" s="269">
        <f>'所有護老者的數據輸入及分析結果'!C194</f>
        <v>0</v>
      </c>
      <c r="C192" s="270">
        <f>'所有護老者的數據輸入及分析結果'!AB194</f>
        <v>0</v>
      </c>
      <c r="E192" s="263">
        <f t="shared" si="21"/>
        <v>0</v>
      </c>
      <c r="F192" s="251">
        <f t="shared" si="22"/>
        <v>0</v>
      </c>
      <c r="G192" s="264">
        <f t="shared" si="16"/>
        <v>0</v>
      </c>
      <c r="H192" s="251">
        <f t="shared" si="17"/>
        <v>0</v>
      </c>
      <c r="I192" s="251">
        <f t="shared" si="18"/>
        <v>0</v>
      </c>
      <c r="J192" s="251">
        <f t="shared" si="19"/>
        <v>0</v>
      </c>
      <c r="K192" s="265">
        <f t="shared" si="20"/>
        <v>0</v>
      </c>
      <c r="L192" s="251"/>
    </row>
    <row r="193" spans="1:12" ht="15.75">
      <c r="A193" s="268">
        <f>'所有護老者的數據輸入及分析結果'!B195</f>
        <v>0</v>
      </c>
      <c r="B193" s="269">
        <f>'所有護老者的數據輸入及分析結果'!C195</f>
        <v>0</v>
      </c>
      <c r="C193" s="270">
        <f>'所有護老者的數據輸入及分析結果'!AB195</f>
        <v>0</v>
      </c>
      <c r="E193" s="263">
        <f t="shared" si="21"/>
        <v>0</v>
      </c>
      <c r="F193" s="251">
        <f t="shared" si="22"/>
        <v>0</v>
      </c>
      <c r="G193" s="264">
        <f t="shared" si="16"/>
        <v>0</v>
      </c>
      <c r="H193" s="251">
        <f t="shared" si="17"/>
        <v>0</v>
      </c>
      <c r="I193" s="251">
        <f t="shared" si="18"/>
        <v>0</v>
      </c>
      <c r="J193" s="251">
        <f t="shared" si="19"/>
        <v>0</v>
      </c>
      <c r="K193" s="265">
        <f t="shared" si="20"/>
        <v>0</v>
      </c>
      <c r="L193" s="251"/>
    </row>
    <row r="194" spans="1:12" ht="15.75">
      <c r="A194" s="268">
        <f>'所有護老者的數據輸入及分析結果'!B196</f>
        <v>0</v>
      </c>
      <c r="B194" s="269">
        <f>'所有護老者的數據輸入及分析結果'!C196</f>
        <v>0</v>
      </c>
      <c r="C194" s="270">
        <f>'所有護老者的數據輸入及分析結果'!AB196</f>
        <v>0</v>
      </c>
      <c r="E194" s="263">
        <f t="shared" si="21"/>
        <v>0</v>
      </c>
      <c r="F194" s="251">
        <f t="shared" si="22"/>
        <v>0</v>
      </c>
      <c r="G194" s="264">
        <f t="shared" si="16"/>
        <v>0</v>
      </c>
      <c r="H194" s="251">
        <f t="shared" si="17"/>
        <v>0</v>
      </c>
      <c r="I194" s="251">
        <f t="shared" si="18"/>
        <v>0</v>
      </c>
      <c r="J194" s="251">
        <f t="shared" si="19"/>
        <v>0</v>
      </c>
      <c r="K194" s="265">
        <f t="shared" si="20"/>
        <v>0</v>
      </c>
      <c r="L194" s="251"/>
    </row>
    <row r="195" spans="1:12" ht="15.75">
      <c r="A195" s="268">
        <f>'所有護老者的數據輸入及分析結果'!B197</f>
        <v>0</v>
      </c>
      <c r="B195" s="269">
        <f>'所有護老者的數據輸入及分析結果'!C197</f>
        <v>0</v>
      </c>
      <c r="C195" s="270">
        <f>'所有護老者的數據輸入及分析結果'!AB197</f>
        <v>0</v>
      </c>
      <c r="E195" s="263">
        <f t="shared" si="21"/>
        <v>0</v>
      </c>
      <c r="F195" s="251">
        <f t="shared" si="22"/>
        <v>0</v>
      </c>
      <c r="G195" s="264">
        <f t="shared" si="16"/>
        <v>0</v>
      </c>
      <c r="H195" s="251">
        <f t="shared" si="17"/>
        <v>0</v>
      </c>
      <c r="I195" s="251">
        <f t="shared" si="18"/>
        <v>0</v>
      </c>
      <c r="J195" s="251">
        <f t="shared" si="19"/>
        <v>0</v>
      </c>
      <c r="K195" s="265">
        <f t="shared" si="20"/>
        <v>0</v>
      </c>
      <c r="L195" s="251"/>
    </row>
    <row r="196" spans="1:12" ht="15.75">
      <c r="A196" s="268">
        <f>'所有護老者的數據輸入及分析結果'!B198</f>
        <v>0</v>
      </c>
      <c r="B196" s="269">
        <f>'所有護老者的數據輸入及分析結果'!C198</f>
        <v>0</v>
      </c>
      <c r="C196" s="270">
        <f>'所有護老者的數據輸入及分析結果'!AB198</f>
        <v>0</v>
      </c>
      <c r="E196" s="263">
        <f t="shared" si="21"/>
        <v>0</v>
      </c>
      <c r="F196" s="251">
        <f t="shared" si="22"/>
        <v>0</v>
      </c>
      <c r="G196" s="264">
        <f t="shared" si="16"/>
        <v>0</v>
      </c>
      <c r="H196" s="251">
        <f t="shared" si="17"/>
        <v>0</v>
      </c>
      <c r="I196" s="251">
        <f t="shared" si="18"/>
        <v>0</v>
      </c>
      <c r="J196" s="251">
        <f t="shared" si="19"/>
        <v>0</v>
      </c>
      <c r="K196" s="265">
        <f t="shared" si="20"/>
        <v>0</v>
      </c>
      <c r="L196" s="251"/>
    </row>
    <row r="197" spans="1:12" ht="15.75">
      <c r="A197" s="268">
        <f>'所有護老者的數據輸入及分析結果'!B199</f>
        <v>0</v>
      </c>
      <c r="B197" s="269">
        <f>'所有護老者的數據輸入及分析結果'!C199</f>
        <v>0</v>
      </c>
      <c r="C197" s="270">
        <f>'所有護老者的數據輸入及分析結果'!AB199</f>
        <v>0</v>
      </c>
      <c r="E197" s="263">
        <f t="shared" si="21"/>
        <v>0</v>
      </c>
      <c r="F197" s="251">
        <f t="shared" si="22"/>
        <v>0</v>
      </c>
      <c r="G197" s="264">
        <f t="shared" si="16"/>
        <v>0</v>
      </c>
      <c r="H197" s="251">
        <f t="shared" si="17"/>
        <v>0</v>
      </c>
      <c r="I197" s="251">
        <f t="shared" si="18"/>
        <v>0</v>
      </c>
      <c r="J197" s="251">
        <f t="shared" si="19"/>
        <v>0</v>
      </c>
      <c r="K197" s="265">
        <f t="shared" si="20"/>
        <v>0</v>
      </c>
      <c r="L197" s="251"/>
    </row>
    <row r="198" spans="1:12" ht="15.75">
      <c r="A198" s="268">
        <f>'所有護老者的數據輸入及分析結果'!B200</f>
        <v>0</v>
      </c>
      <c r="B198" s="269">
        <f>'所有護老者的數據輸入及分析結果'!C200</f>
        <v>0</v>
      </c>
      <c r="C198" s="270">
        <f>'所有護老者的數據輸入及分析結果'!AB200</f>
        <v>0</v>
      </c>
      <c r="E198" s="263">
        <f t="shared" si="21"/>
        <v>0</v>
      </c>
      <c r="F198" s="251">
        <f t="shared" si="22"/>
        <v>0</v>
      </c>
      <c r="G198" s="264">
        <f t="shared" si="16"/>
        <v>0</v>
      </c>
      <c r="H198" s="251">
        <f t="shared" si="17"/>
        <v>0</v>
      </c>
      <c r="I198" s="251">
        <f t="shared" si="18"/>
        <v>0</v>
      </c>
      <c r="J198" s="251">
        <f t="shared" si="19"/>
        <v>0</v>
      </c>
      <c r="K198" s="265">
        <f t="shared" si="20"/>
        <v>0</v>
      </c>
      <c r="L198" s="251"/>
    </row>
    <row r="199" spans="1:12" ht="15.75">
      <c r="A199" s="268">
        <f>'所有護老者的數據輸入及分析結果'!B201</f>
        <v>0</v>
      </c>
      <c r="B199" s="269">
        <f>'所有護老者的數據輸入及分析結果'!C201</f>
        <v>0</v>
      </c>
      <c r="C199" s="270">
        <f>'所有護老者的數據輸入及分析結果'!AB201</f>
        <v>0</v>
      </c>
      <c r="E199" s="263">
        <f t="shared" si="21"/>
        <v>0</v>
      </c>
      <c r="F199" s="251">
        <f t="shared" si="22"/>
        <v>0</v>
      </c>
      <c r="G199" s="264">
        <f t="shared" si="16"/>
        <v>0</v>
      </c>
      <c r="H199" s="251">
        <f t="shared" si="17"/>
        <v>0</v>
      </c>
      <c r="I199" s="251">
        <f t="shared" si="18"/>
        <v>0</v>
      </c>
      <c r="J199" s="251">
        <f t="shared" si="19"/>
        <v>0</v>
      </c>
      <c r="K199" s="265">
        <f t="shared" si="20"/>
        <v>0</v>
      </c>
      <c r="L199" s="251"/>
    </row>
    <row r="200" spans="1:12" ht="15.75">
      <c r="A200" s="268">
        <f>'所有護老者的數據輸入及分析結果'!B202</f>
        <v>0</v>
      </c>
      <c r="B200" s="269">
        <f>'所有護老者的數據輸入及分析結果'!C202</f>
        <v>0</v>
      </c>
      <c r="C200" s="270">
        <f>'所有護老者的數據輸入及分析結果'!AB202</f>
        <v>0</v>
      </c>
      <c r="E200" s="263">
        <f t="shared" si="21"/>
        <v>0</v>
      </c>
      <c r="F200" s="251">
        <f t="shared" si="22"/>
        <v>0</v>
      </c>
      <c r="G200" s="264">
        <f>IF(F200=0,0,IF(F200&lt;=1.4999,1,0))</f>
        <v>0</v>
      </c>
      <c r="H200" s="251">
        <f>IF(F200&lt;1.5,0,IF(F200&gt;2.499,0,1))</f>
        <v>0</v>
      </c>
      <c r="I200" s="251">
        <f>IF(F200&lt;2.5,0,IF(F200&gt;3.499,0,1))</f>
        <v>0</v>
      </c>
      <c r="J200" s="251">
        <f>IF(F200&lt;3.5,0,IF(F200&gt;4.499,0,1))</f>
        <v>0</v>
      </c>
      <c r="K200" s="265">
        <f>IF(F200="",0,IF(F200&gt;4.4999,1,0))</f>
        <v>0</v>
      </c>
      <c r="L200" s="251"/>
    </row>
    <row r="201" spans="1:12" ht="15.75">
      <c r="A201" s="268">
        <f>'所有護老者的數據輸入及分析結果'!B203</f>
        <v>0</v>
      </c>
      <c r="B201" s="269">
        <f>'所有護老者的數據輸入及分析結果'!C203</f>
        <v>0</v>
      </c>
      <c r="C201" s="270">
        <f>'所有護老者的數據輸入及分析結果'!AB203</f>
        <v>0</v>
      </c>
      <c r="E201" s="263">
        <f t="shared" si="21"/>
        <v>0</v>
      </c>
      <c r="F201" s="251">
        <f t="shared" si="22"/>
        <v>0</v>
      </c>
      <c r="G201" s="264">
        <f>IF(F201=0,0,IF(F201&lt;=1.4999,1,0))</f>
        <v>0</v>
      </c>
      <c r="H201" s="251">
        <f>IF(F201&lt;1.5,0,IF(F201&gt;2.499,0,1))</f>
        <v>0</v>
      </c>
      <c r="I201" s="251">
        <f>IF(F201&lt;2.5,0,IF(F201&gt;3.499,0,1))</f>
        <v>0</v>
      </c>
      <c r="J201" s="251">
        <f>IF(F201&lt;3.5,0,IF(F201&gt;4.499,0,1))</f>
        <v>0</v>
      </c>
      <c r="K201" s="265">
        <f>IF(F201="",0,IF(F201&gt;4.4999,1,0))</f>
        <v>0</v>
      </c>
      <c r="L201" s="251"/>
    </row>
    <row r="202" spans="1:12" ht="15.75">
      <c r="A202" s="268">
        <f>'所有護老者的數據輸入及分析結果'!B204</f>
        <v>0</v>
      </c>
      <c r="B202" s="269">
        <f>'所有護老者的數據輸入及分析結果'!C204</f>
        <v>0</v>
      </c>
      <c r="C202" s="270">
        <f>'所有護老者的數據輸入及分析結果'!AB204</f>
        <v>0</v>
      </c>
      <c r="E202" s="263">
        <f t="shared" si="21"/>
        <v>0</v>
      </c>
      <c r="F202" s="251">
        <f t="shared" si="22"/>
        <v>0</v>
      </c>
      <c r="G202" s="264">
        <f>IF(F202=0,0,IF(F202&lt;=1.4999,1,0))</f>
        <v>0</v>
      </c>
      <c r="H202" s="251">
        <f>IF(F202&lt;1.5,0,IF(F202&gt;2.499,0,1))</f>
        <v>0</v>
      </c>
      <c r="I202" s="251">
        <f>IF(F202&lt;2.5,0,IF(F202&gt;3.499,0,1))</f>
        <v>0</v>
      </c>
      <c r="J202" s="251">
        <f>IF(F202&lt;3.5,0,IF(F202&gt;4.499,0,1))</f>
        <v>0</v>
      </c>
      <c r="K202" s="265">
        <f>IF(F202="",0,IF(F202&gt;4.4999,1,0))</f>
        <v>0</v>
      </c>
      <c r="L202" s="251"/>
    </row>
  </sheetData>
  <sheetProtection password="DD59" sheet="1"/>
  <mergeCells count="11">
    <mergeCell ref="A1:A2"/>
    <mergeCell ref="B1:B2"/>
    <mergeCell ref="C1:C2"/>
    <mergeCell ref="M17:M18"/>
    <mergeCell ref="Q17:Q18"/>
    <mergeCell ref="R17:R18"/>
    <mergeCell ref="S17:S18"/>
    <mergeCell ref="N17:N18"/>
    <mergeCell ref="O17:O18"/>
    <mergeCell ref="P17:P18"/>
    <mergeCell ref="E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2"/>
  <sheetViews>
    <sheetView zoomScale="70" zoomScaleNormal="70" zoomScalePageLayoutView="0" workbookViewId="0" topLeftCell="D1">
      <pane ySplit="2" topLeftCell="A4" activePane="bottomLeft" state="frozen"/>
      <selection pane="topLeft" activeCell="A1" sqref="A1"/>
      <selection pane="bottomLeft" activeCell="R21" sqref="R21"/>
    </sheetView>
  </sheetViews>
  <sheetFormatPr defaultColWidth="9.00390625" defaultRowHeight="16.5"/>
  <cols>
    <col min="1" max="1" width="13.75390625" style="0" customWidth="1"/>
    <col min="2" max="2" width="18.625" style="0" customWidth="1"/>
    <col min="3" max="3" width="18.375" style="0" customWidth="1"/>
    <col min="4" max="4" width="3.375" style="225" customWidth="1"/>
    <col min="5" max="5" width="15.50390625" style="0" customWidth="1"/>
    <col min="6" max="10" width="15.375" style="0" customWidth="1"/>
    <col min="11" max="11" width="15.375" style="226" customWidth="1"/>
    <col min="12" max="12" width="4.75390625" style="0" customWidth="1"/>
    <col min="13" max="13" width="11.875" style="0" customWidth="1"/>
    <col min="14" max="19" width="15.50390625" style="0" customWidth="1"/>
  </cols>
  <sheetData>
    <row r="1" spans="1:11" ht="27.75" customHeight="1" thickTop="1">
      <c r="A1" s="380" t="s">
        <v>118</v>
      </c>
      <c r="B1" s="380" t="s">
        <v>142</v>
      </c>
      <c r="C1" s="381" t="s">
        <v>132</v>
      </c>
      <c r="E1" s="382" t="s">
        <v>149</v>
      </c>
      <c r="F1" s="383"/>
      <c r="G1" s="383"/>
      <c r="H1" s="383"/>
      <c r="I1" s="383"/>
      <c r="J1" s="383"/>
      <c r="K1" s="383"/>
    </row>
    <row r="2" spans="1:11" s="202" customFormat="1" ht="90" customHeight="1" thickBot="1">
      <c r="A2" s="380"/>
      <c r="B2" s="380"/>
      <c r="C2" s="381"/>
      <c r="D2" s="233"/>
      <c r="E2" s="231" t="s">
        <v>135</v>
      </c>
      <c r="F2" s="231" t="s">
        <v>137</v>
      </c>
      <c r="G2" s="232" t="s">
        <v>46</v>
      </c>
      <c r="H2" s="232" t="s">
        <v>26</v>
      </c>
      <c r="I2" s="232" t="s">
        <v>47</v>
      </c>
      <c r="J2" s="232" t="s">
        <v>48</v>
      </c>
      <c r="K2" s="234" t="s">
        <v>116</v>
      </c>
    </row>
    <row r="3" spans="1:13" ht="16.5" thickTop="1">
      <c r="A3" s="228">
        <f>'所有護老者的數據輸入及分析結果'!B5</f>
        <v>0</v>
      </c>
      <c r="B3" s="228">
        <f>'所有護老者的數據輸入及分析結果'!D5</f>
        <v>0</v>
      </c>
      <c r="C3" s="227">
        <f>'所有護老者的數據輸入及分析結果'!AC5</f>
        <v>0</v>
      </c>
      <c r="E3">
        <f>IF(B3=1,1,0)</f>
        <v>0</v>
      </c>
      <c r="F3">
        <f>IF(B3&lt;&gt;1,0,IF(AND(B3=1,C3&lt;&gt;0),C3,3))</f>
        <v>0</v>
      </c>
      <c r="G3" s="235">
        <f>IF(F3=0,0,IF(F3&lt;=1.4999,1,0))</f>
        <v>0</v>
      </c>
      <c r="H3" s="224">
        <f>IF(F3&lt;1.5,0,IF(F3&gt;2.499,0,1))</f>
        <v>0</v>
      </c>
      <c r="I3">
        <f>IF(F3&lt;2.5,0,IF(F3&gt;3.499,0,1))</f>
        <v>0</v>
      </c>
      <c r="J3">
        <f>IF(F3&lt;3.5,0,IF(F3&gt;4.499,0,1))</f>
        <v>0</v>
      </c>
      <c r="K3" s="226">
        <f>IF(F3="",0,IF(F3&gt;4.4999,1,0))</f>
        <v>0</v>
      </c>
      <c r="M3" s="198" t="s">
        <v>133</v>
      </c>
    </row>
    <row r="4" spans="1:13" ht="15.75">
      <c r="A4" s="228">
        <f>'所有護老者的數據輸入及分析結果'!B6</f>
        <v>0</v>
      </c>
      <c r="B4" s="228">
        <f>'所有護老者的數據輸入及分析結果'!D6</f>
        <v>0</v>
      </c>
      <c r="C4" s="227">
        <f>'所有護老者的數據輸入及分析結果'!AC6</f>
        <v>0</v>
      </c>
      <c r="E4">
        <f>IF(B4=1,1,0)</f>
        <v>0</v>
      </c>
      <c r="F4">
        <f>IF(B4&lt;&gt;1,0,IF(AND(B4=1,C4&lt;&gt;0),C4,3))</f>
        <v>0</v>
      </c>
      <c r="G4" s="235">
        <f aca="true" t="shared" si="0" ref="G4:G13">IF(F4=0,0,IF(F4&lt;=1.4999,1,0))</f>
        <v>0</v>
      </c>
      <c r="H4" s="224">
        <f aca="true" t="shared" si="1" ref="H4:H13">IF(F4&lt;1.5,0,IF(F4&gt;2.499,0,1))</f>
        <v>0</v>
      </c>
      <c r="I4">
        <f aca="true" t="shared" si="2" ref="I4:I13">IF(F4&lt;2.5,0,IF(F4&gt;3.499,0,1))</f>
        <v>0</v>
      </c>
      <c r="J4">
        <f aca="true" t="shared" si="3" ref="J4:J13">IF(F4&lt;3.5,0,IF(F4&gt;4.499,0,1))</f>
        <v>0</v>
      </c>
      <c r="K4" s="226">
        <f aca="true" t="shared" si="4" ref="K4:K13">IF(F4="",0,IF(F4&gt;4.4999,1,0))</f>
        <v>0</v>
      </c>
      <c r="M4" s="199">
        <f>SUM(E3:E202)</f>
        <v>0</v>
      </c>
    </row>
    <row r="5" spans="1:11" ht="15.75">
      <c r="A5" s="228">
        <f>'所有護老者的數據輸入及分析結果'!B7</f>
        <v>0</v>
      </c>
      <c r="B5" s="228">
        <f>'所有護老者的數據輸入及分析結果'!D7</f>
        <v>0</v>
      </c>
      <c r="C5" s="227">
        <f>'所有護老者的數據輸入及分析結果'!AC7</f>
        <v>0</v>
      </c>
      <c r="E5">
        <f>IF(B5=1,1,0)</f>
        <v>0</v>
      </c>
      <c r="F5">
        <f>IF(B5&lt;&gt;1,0,IF(AND(B5=1,C5&lt;&gt;0),C5,3))</f>
        <v>0</v>
      </c>
      <c r="G5" s="235">
        <f t="shared" si="0"/>
        <v>0</v>
      </c>
      <c r="H5" s="224">
        <f t="shared" si="1"/>
        <v>0</v>
      </c>
      <c r="I5">
        <f t="shared" si="2"/>
        <v>0</v>
      </c>
      <c r="J5">
        <f t="shared" si="3"/>
        <v>0</v>
      </c>
      <c r="K5" s="226">
        <f t="shared" si="4"/>
        <v>0</v>
      </c>
    </row>
    <row r="6" spans="1:13" ht="15.75">
      <c r="A6" s="228">
        <f>'所有護老者的數據輸入及分析結果'!B8</f>
        <v>0</v>
      </c>
      <c r="B6" s="228">
        <f>'所有護老者的數據輸入及分析結果'!D8</f>
        <v>0</v>
      </c>
      <c r="C6" s="227">
        <f>'所有護老者的數據輸入及分析結果'!AC8</f>
        <v>0</v>
      </c>
      <c r="E6">
        <f aca="true" t="shared" si="5" ref="E6:E69">IF(B6=1,1,0)</f>
        <v>0</v>
      </c>
      <c r="F6">
        <f aca="true" t="shared" si="6" ref="F6:F69">IF(B6&lt;&gt;1,0,IF(AND(B6=1,C6&lt;&gt;0),C6,3))</f>
        <v>0</v>
      </c>
      <c r="G6" s="235">
        <f t="shared" si="0"/>
        <v>0</v>
      </c>
      <c r="H6" s="224">
        <f t="shared" si="1"/>
        <v>0</v>
      </c>
      <c r="I6">
        <f t="shared" si="2"/>
        <v>0</v>
      </c>
      <c r="J6">
        <f t="shared" si="3"/>
        <v>0</v>
      </c>
      <c r="K6" s="226">
        <f t="shared" si="4"/>
        <v>0</v>
      </c>
      <c r="M6" t="s">
        <v>134</v>
      </c>
    </row>
    <row r="7" spans="1:13" ht="15.75">
      <c r="A7" s="228">
        <f>'所有護老者的數據輸入及分析結果'!B9</f>
        <v>0</v>
      </c>
      <c r="B7" s="228">
        <f>'所有護老者的數據輸入及分析結果'!D9</f>
        <v>0</v>
      </c>
      <c r="C7" s="227">
        <f>'所有護老者的數據輸入及分析結果'!AC9</f>
        <v>0</v>
      </c>
      <c r="E7">
        <f t="shared" si="5"/>
        <v>0</v>
      </c>
      <c r="F7">
        <f t="shared" si="6"/>
        <v>0</v>
      </c>
      <c r="G7" s="235">
        <f t="shared" si="0"/>
        <v>0</v>
      </c>
      <c r="H7" s="224">
        <f t="shared" si="1"/>
        <v>0</v>
      </c>
      <c r="I7">
        <f t="shared" si="2"/>
        <v>0</v>
      </c>
      <c r="J7">
        <f t="shared" si="3"/>
        <v>0</v>
      </c>
      <c r="K7" s="226">
        <f t="shared" si="4"/>
        <v>0</v>
      </c>
      <c r="M7" s="190">
        <f>SUM(F3:F202)</f>
        <v>0</v>
      </c>
    </row>
    <row r="8" spans="1:11" ht="15.75">
      <c r="A8" s="228">
        <f>'所有護老者的數據輸入及分析結果'!B10</f>
        <v>0</v>
      </c>
      <c r="B8" s="228">
        <f>'所有護老者的數據輸入及分析結果'!D10</f>
        <v>0</v>
      </c>
      <c r="C8" s="227">
        <f>'所有護老者的數據輸入及分析結果'!AC10</f>
        <v>0</v>
      </c>
      <c r="E8">
        <f t="shared" si="5"/>
        <v>0</v>
      </c>
      <c r="F8">
        <f t="shared" si="6"/>
        <v>0</v>
      </c>
      <c r="G8" s="235">
        <f t="shared" si="0"/>
        <v>0</v>
      </c>
      <c r="H8" s="224">
        <f t="shared" si="1"/>
        <v>0</v>
      </c>
      <c r="I8">
        <f t="shared" si="2"/>
        <v>0</v>
      </c>
      <c r="J8">
        <f t="shared" si="3"/>
        <v>0</v>
      </c>
      <c r="K8" s="226">
        <f t="shared" si="4"/>
        <v>0</v>
      </c>
    </row>
    <row r="9" spans="1:11" ht="15.75">
      <c r="A9" s="228">
        <f>'所有護老者的數據輸入及分析結果'!B11</f>
        <v>0</v>
      </c>
      <c r="B9" s="228">
        <f>'所有護老者的數據輸入及分析結果'!D11</f>
        <v>0</v>
      </c>
      <c r="C9" s="227">
        <f>'所有護老者的數據輸入及分析結果'!AC11</f>
        <v>0</v>
      </c>
      <c r="E9">
        <f t="shared" si="5"/>
        <v>0</v>
      </c>
      <c r="F9">
        <f t="shared" si="6"/>
        <v>0</v>
      </c>
      <c r="G9" s="235">
        <f t="shared" si="0"/>
        <v>0</v>
      </c>
      <c r="H9" s="224">
        <f t="shared" si="1"/>
        <v>0</v>
      </c>
      <c r="I9">
        <f t="shared" si="2"/>
        <v>0</v>
      </c>
      <c r="J9">
        <f t="shared" si="3"/>
        <v>0</v>
      </c>
      <c r="K9" s="226">
        <f t="shared" si="4"/>
        <v>0</v>
      </c>
    </row>
    <row r="10" spans="1:13" ht="15.75">
      <c r="A10" s="228">
        <f>'所有護老者的數據輸入及分析結果'!B12</f>
        <v>0</v>
      </c>
      <c r="B10" s="228">
        <f>'所有護老者的數據輸入及分析結果'!D12</f>
        <v>0</v>
      </c>
      <c r="C10" s="227">
        <f>'所有護老者的數據輸入及分析結果'!AC12</f>
        <v>0</v>
      </c>
      <c r="E10">
        <f t="shared" si="5"/>
        <v>0</v>
      </c>
      <c r="F10">
        <f t="shared" si="6"/>
        <v>0</v>
      </c>
      <c r="G10" s="235">
        <f t="shared" si="0"/>
        <v>0</v>
      </c>
      <c r="H10" s="224">
        <f t="shared" si="1"/>
        <v>0</v>
      </c>
      <c r="I10">
        <f t="shared" si="2"/>
        <v>0</v>
      </c>
      <c r="J10">
        <f t="shared" si="3"/>
        <v>0</v>
      </c>
      <c r="K10" s="226">
        <f t="shared" si="4"/>
        <v>0</v>
      </c>
      <c r="M10" s="201"/>
    </row>
    <row r="11" spans="1:11" ht="16.5" thickBot="1">
      <c r="A11" s="228">
        <f>'所有護老者的數據輸入及分析結果'!B13</f>
        <v>0</v>
      </c>
      <c r="B11" s="228">
        <f>'所有護老者的數據輸入及分析結果'!D13</f>
        <v>0</v>
      </c>
      <c r="C11" s="227">
        <f>'所有護老者的數據輸入及分析結果'!AC13</f>
        <v>0</v>
      </c>
      <c r="E11">
        <f t="shared" si="5"/>
        <v>0</v>
      </c>
      <c r="F11">
        <f t="shared" si="6"/>
        <v>0</v>
      </c>
      <c r="G11" s="235">
        <f t="shared" si="0"/>
        <v>0</v>
      </c>
      <c r="H11" s="224">
        <f t="shared" si="1"/>
        <v>0</v>
      </c>
      <c r="I11">
        <f t="shared" si="2"/>
        <v>0</v>
      </c>
      <c r="J11">
        <f t="shared" si="3"/>
        <v>0</v>
      </c>
      <c r="K11" s="226">
        <f t="shared" si="4"/>
        <v>0</v>
      </c>
    </row>
    <row r="12" spans="1:19" ht="34.5" customHeight="1" thickBot="1" thickTop="1">
      <c r="A12" s="228">
        <f>'所有護老者的數據輸入及分析結果'!B14</f>
        <v>0</v>
      </c>
      <c r="B12" s="228">
        <f>'所有護老者的數據輸入及分析結果'!D14</f>
        <v>0</v>
      </c>
      <c r="C12" s="227">
        <f>'所有護老者的數據輸入及分析結果'!AC14</f>
        <v>0</v>
      </c>
      <c r="E12">
        <f t="shared" si="5"/>
        <v>0</v>
      </c>
      <c r="F12">
        <f t="shared" si="6"/>
        <v>0</v>
      </c>
      <c r="G12" s="235">
        <f t="shared" si="0"/>
        <v>0</v>
      </c>
      <c r="H12" s="224">
        <f t="shared" si="1"/>
        <v>0</v>
      </c>
      <c r="I12">
        <f t="shared" si="2"/>
        <v>0</v>
      </c>
      <c r="J12">
        <f t="shared" si="3"/>
        <v>0</v>
      </c>
      <c r="K12" s="226">
        <f t="shared" si="4"/>
        <v>0</v>
      </c>
      <c r="M12" s="204" t="s">
        <v>123</v>
      </c>
      <c r="N12" s="205" t="s">
        <v>124</v>
      </c>
      <c r="O12" s="205" t="s">
        <v>125</v>
      </c>
      <c r="P12" s="205" t="s">
        <v>126</v>
      </c>
      <c r="Q12" s="205" t="s">
        <v>127</v>
      </c>
      <c r="R12" s="205" t="s">
        <v>115</v>
      </c>
      <c r="S12" s="206" t="s">
        <v>121</v>
      </c>
    </row>
    <row r="13" spans="1:19" ht="17.25" thickBot="1" thickTop="1">
      <c r="A13" s="228">
        <f>'所有護老者的數據輸入及分析結果'!B15</f>
        <v>0</v>
      </c>
      <c r="B13" s="228">
        <f>'所有護老者的數據輸入及分析結果'!D15</f>
        <v>0</v>
      </c>
      <c r="C13" s="227">
        <f>'所有護老者的數據輸入及分析結果'!AC15</f>
        <v>0</v>
      </c>
      <c r="E13">
        <f t="shared" si="5"/>
        <v>0</v>
      </c>
      <c r="F13">
        <f t="shared" si="6"/>
        <v>0</v>
      </c>
      <c r="G13" s="235">
        <f t="shared" si="0"/>
        <v>0</v>
      </c>
      <c r="H13" s="224">
        <f t="shared" si="1"/>
        <v>0</v>
      </c>
      <c r="I13">
        <f t="shared" si="2"/>
        <v>0</v>
      </c>
      <c r="J13">
        <f t="shared" si="3"/>
        <v>0</v>
      </c>
      <c r="K13" s="226">
        <f t="shared" si="4"/>
        <v>0</v>
      </c>
      <c r="M13" s="203" t="s">
        <v>128</v>
      </c>
      <c r="N13" s="237">
        <f>COUNTIF(G3:G202,"1")</f>
        <v>0</v>
      </c>
      <c r="O13" s="237">
        <f>COUNTIF(H3:H202,"1")</f>
        <v>0</v>
      </c>
      <c r="P13" s="192">
        <f>COUNTIF(I3:I202,"1")</f>
        <v>0</v>
      </c>
      <c r="Q13" s="192">
        <f>COUNTIF(J3:J202,"1")</f>
        <v>0</v>
      </c>
      <c r="R13" s="192">
        <f>COUNTIF(K3:K202,"1")</f>
        <v>0</v>
      </c>
      <c r="S13" s="193">
        <f>SUM(N13:R13)</f>
        <v>0</v>
      </c>
    </row>
    <row r="14" spans="1:11" ht="16.5" thickTop="1">
      <c r="A14" s="228">
        <f>'所有護老者的數據輸入及分析結果'!B16</f>
        <v>0</v>
      </c>
      <c r="B14" s="228">
        <f>'所有護老者的數據輸入及分析結果'!D16</f>
        <v>0</v>
      </c>
      <c r="C14" s="227">
        <f>'所有護老者的數據輸入及分析結果'!AC16</f>
        <v>0</v>
      </c>
      <c r="E14">
        <f t="shared" si="5"/>
        <v>0</v>
      </c>
      <c r="F14">
        <f t="shared" si="6"/>
        <v>0</v>
      </c>
      <c r="G14" s="235">
        <f aca="true" t="shared" si="7" ref="G14:G77">IF(F14=0,0,IF(F14&lt;=1.4999,1,0))</f>
        <v>0</v>
      </c>
      <c r="H14" s="224">
        <f aca="true" t="shared" si="8" ref="H14:H77">IF(F14&lt;1.5,0,IF(F14&gt;2.499,0,1))</f>
        <v>0</v>
      </c>
      <c r="I14">
        <f aca="true" t="shared" si="9" ref="I14:I77">IF(F14&lt;2.5,0,IF(F14&gt;3.499,0,1))</f>
        <v>0</v>
      </c>
      <c r="J14">
        <f aca="true" t="shared" si="10" ref="J14:J77">IF(F14&lt;3.5,0,IF(F14&gt;4.499,0,1))</f>
        <v>0</v>
      </c>
      <c r="K14" s="226">
        <f aca="true" t="shared" si="11" ref="K14:K77">IF(F14="",0,IF(F14&gt;4.4999,1,0))</f>
        <v>0</v>
      </c>
    </row>
    <row r="15" spans="1:18" ht="15.75">
      <c r="A15" s="228">
        <f>'所有護老者的數據輸入及分析結果'!B17</f>
        <v>0</v>
      </c>
      <c r="B15" s="228">
        <f>'所有護老者的數據輸入及分析結果'!D17</f>
        <v>0</v>
      </c>
      <c r="C15" s="227">
        <f>'所有護老者的數據輸入及分析結果'!AC17</f>
        <v>0</v>
      </c>
      <c r="E15">
        <f t="shared" si="5"/>
        <v>0</v>
      </c>
      <c r="F15">
        <f t="shared" si="6"/>
        <v>0</v>
      </c>
      <c r="G15" s="235">
        <f t="shared" si="7"/>
        <v>0</v>
      </c>
      <c r="H15" s="224">
        <f t="shared" si="8"/>
        <v>0</v>
      </c>
      <c r="I15">
        <f t="shared" si="9"/>
        <v>0</v>
      </c>
      <c r="J15">
        <f t="shared" si="10"/>
        <v>0</v>
      </c>
      <c r="K15" s="226">
        <f t="shared" si="11"/>
        <v>0</v>
      </c>
      <c r="M15" s="198" t="s">
        <v>153</v>
      </c>
      <c r="R15" s="199">
        <f>SUM(N13:O13)</f>
        <v>0</v>
      </c>
    </row>
    <row r="16" spans="1:11" ht="16.5" thickBot="1">
      <c r="A16" s="228">
        <f>'所有護老者的數據輸入及分析結果'!B18</f>
        <v>0</v>
      </c>
      <c r="B16" s="228">
        <f>'所有護老者的數據輸入及分析結果'!D18</f>
        <v>0</v>
      </c>
      <c r="C16" s="227">
        <f>'所有護老者的數據輸入及分析結果'!AC18</f>
        <v>0</v>
      </c>
      <c r="E16">
        <f t="shared" si="5"/>
        <v>0</v>
      </c>
      <c r="F16">
        <f t="shared" si="6"/>
        <v>0</v>
      </c>
      <c r="G16" s="235">
        <f t="shared" si="7"/>
        <v>0</v>
      </c>
      <c r="H16" s="224">
        <f t="shared" si="8"/>
        <v>0</v>
      </c>
      <c r="I16">
        <f t="shared" si="9"/>
        <v>0</v>
      </c>
      <c r="J16">
        <f t="shared" si="10"/>
        <v>0</v>
      </c>
      <c r="K16" s="226">
        <f t="shared" si="11"/>
        <v>0</v>
      </c>
    </row>
    <row r="17" spans="1:19" ht="17.25" thickBot="1" thickTop="1">
      <c r="A17" s="228">
        <f>'所有護老者的數據輸入及分析結果'!B19</f>
        <v>0</v>
      </c>
      <c r="B17" s="228">
        <f>'所有護老者的數據輸入及分析結果'!D19</f>
        <v>0</v>
      </c>
      <c r="C17" s="227">
        <f>'所有護老者的數據輸入及分析結果'!AC19</f>
        <v>0</v>
      </c>
      <c r="E17">
        <f t="shared" si="5"/>
        <v>0</v>
      </c>
      <c r="F17">
        <f t="shared" si="6"/>
        <v>0</v>
      </c>
      <c r="G17" s="235">
        <f t="shared" si="7"/>
        <v>0</v>
      </c>
      <c r="H17" s="224">
        <f t="shared" si="8"/>
        <v>0</v>
      </c>
      <c r="I17">
        <f t="shared" si="9"/>
        <v>0</v>
      </c>
      <c r="J17">
        <f t="shared" si="10"/>
        <v>0</v>
      </c>
      <c r="K17" s="226">
        <f t="shared" si="11"/>
        <v>0</v>
      </c>
      <c r="M17" s="385" t="s">
        <v>42</v>
      </c>
      <c r="N17" s="379" t="s">
        <v>129</v>
      </c>
      <c r="O17" s="379" t="s">
        <v>130</v>
      </c>
      <c r="P17" s="379" t="s">
        <v>126</v>
      </c>
      <c r="Q17" s="379" t="s">
        <v>127</v>
      </c>
      <c r="R17" s="379" t="s">
        <v>115</v>
      </c>
      <c r="S17" s="384" t="s">
        <v>131</v>
      </c>
    </row>
    <row r="18" spans="1:19" ht="17.25" thickBot="1" thickTop="1">
      <c r="A18" s="228">
        <f>'所有護老者的數據輸入及分析結果'!B20</f>
        <v>0</v>
      </c>
      <c r="B18" s="228">
        <f>'所有護老者的數據輸入及分析結果'!D20</f>
        <v>0</v>
      </c>
      <c r="C18" s="227">
        <f>'所有護老者的數據輸入及分析結果'!AC20</f>
        <v>0</v>
      </c>
      <c r="E18">
        <f t="shared" si="5"/>
        <v>0</v>
      </c>
      <c r="F18">
        <f t="shared" si="6"/>
        <v>0</v>
      </c>
      <c r="G18" s="235">
        <f t="shared" si="7"/>
        <v>0</v>
      </c>
      <c r="H18" s="224">
        <f t="shared" si="8"/>
        <v>0</v>
      </c>
      <c r="I18">
        <f t="shared" si="9"/>
        <v>0</v>
      </c>
      <c r="J18">
        <f t="shared" si="10"/>
        <v>0</v>
      </c>
      <c r="K18" s="226">
        <f t="shared" si="11"/>
        <v>0</v>
      </c>
      <c r="M18" s="385"/>
      <c r="N18" s="379"/>
      <c r="O18" s="379"/>
      <c r="P18" s="379"/>
      <c r="Q18" s="379"/>
      <c r="R18" s="379"/>
      <c r="S18" s="384"/>
    </row>
    <row r="19" spans="1:19" ht="17.25" thickBot="1" thickTop="1">
      <c r="A19" s="228">
        <f>'所有護老者的數據輸入及分析結果'!B21</f>
        <v>0</v>
      </c>
      <c r="B19" s="228">
        <f>'所有護老者的數據輸入及分析結果'!D21</f>
        <v>0</v>
      </c>
      <c r="C19" s="227">
        <f>'所有護老者的數據輸入及分析結果'!AC21</f>
        <v>0</v>
      </c>
      <c r="E19">
        <f t="shared" si="5"/>
        <v>0</v>
      </c>
      <c r="F19">
        <f t="shared" si="6"/>
        <v>0</v>
      </c>
      <c r="G19" s="235">
        <f t="shared" si="7"/>
        <v>0</v>
      </c>
      <c r="H19" s="224">
        <f t="shared" si="8"/>
        <v>0</v>
      </c>
      <c r="I19">
        <f t="shared" si="9"/>
        <v>0</v>
      </c>
      <c r="J19">
        <f t="shared" si="10"/>
        <v>0</v>
      </c>
      <c r="K19" s="226">
        <f t="shared" si="11"/>
        <v>0</v>
      </c>
      <c r="M19" s="207" t="s">
        <v>128</v>
      </c>
      <c r="N19" s="239" t="e">
        <f>N13/S13</f>
        <v>#DIV/0!</v>
      </c>
      <c r="O19" s="239" t="e">
        <f>O13/S13</f>
        <v>#DIV/0!</v>
      </c>
      <c r="P19" s="208" t="e">
        <f>P13/S13</f>
        <v>#DIV/0!</v>
      </c>
      <c r="Q19" s="208" t="e">
        <f>Q13/S13</f>
        <v>#DIV/0!</v>
      </c>
      <c r="R19" s="208" t="e">
        <f>R13/S13</f>
        <v>#DIV/0!</v>
      </c>
      <c r="S19" s="209" t="e">
        <f>SUM(N19:R19)</f>
        <v>#DIV/0!</v>
      </c>
    </row>
    <row r="20" spans="1:11" ht="16.5" thickTop="1">
      <c r="A20" s="228">
        <f>'所有護老者的數據輸入及分析結果'!B22</f>
        <v>0</v>
      </c>
      <c r="B20" s="228">
        <f>'所有護老者的數據輸入及分析結果'!D22</f>
        <v>0</v>
      </c>
      <c r="C20" s="227">
        <f>'所有護老者的數據輸入及分析結果'!AC22</f>
        <v>0</v>
      </c>
      <c r="E20">
        <f t="shared" si="5"/>
        <v>0</v>
      </c>
      <c r="F20">
        <f t="shared" si="6"/>
        <v>0</v>
      </c>
      <c r="G20" s="235">
        <f t="shared" si="7"/>
        <v>0</v>
      </c>
      <c r="H20" s="224">
        <f t="shared" si="8"/>
        <v>0</v>
      </c>
      <c r="I20">
        <f t="shared" si="9"/>
        <v>0</v>
      </c>
      <c r="J20">
        <f t="shared" si="10"/>
        <v>0</v>
      </c>
      <c r="K20" s="226">
        <f t="shared" si="11"/>
        <v>0</v>
      </c>
    </row>
    <row r="21" spans="1:18" ht="15.75">
      <c r="A21" s="228">
        <f>'所有護老者的數據輸入及分析結果'!B23</f>
        <v>0</v>
      </c>
      <c r="B21" s="228">
        <f>'所有護老者的數據輸入及分析結果'!D23</f>
        <v>0</v>
      </c>
      <c r="C21" s="227">
        <f>'所有護老者的數據輸入及分析結果'!AC23</f>
        <v>0</v>
      </c>
      <c r="E21">
        <f t="shared" si="5"/>
        <v>0</v>
      </c>
      <c r="F21">
        <f t="shared" si="6"/>
        <v>0</v>
      </c>
      <c r="G21" s="235">
        <f t="shared" si="7"/>
        <v>0</v>
      </c>
      <c r="H21" s="224">
        <f t="shared" si="8"/>
        <v>0</v>
      </c>
      <c r="I21">
        <f t="shared" si="9"/>
        <v>0</v>
      </c>
      <c r="J21">
        <f t="shared" si="10"/>
        <v>0</v>
      </c>
      <c r="K21" s="226">
        <f t="shared" si="11"/>
        <v>0</v>
      </c>
      <c r="M21" s="198" t="s">
        <v>154</v>
      </c>
      <c r="R21" s="200" t="e">
        <f>SUM(N19:O19)</f>
        <v>#DIV/0!</v>
      </c>
    </row>
    <row r="22" spans="1:11" ht="15.75">
      <c r="A22" s="228">
        <f>'所有護老者的數據輸入及分析結果'!B24</f>
        <v>0</v>
      </c>
      <c r="B22" s="228">
        <f>'所有護老者的數據輸入及分析結果'!D24</f>
        <v>0</v>
      </c>
      <c r="C22" s="227">
        <f>'所有護老者的數據輸入及分析結果'!AC24</f>
        <v>0</v>
      </c>
      <c r="E22">
        <f t="shared" si="5"/>
        <v>0</v>
      </c>
      <c r="F22">
        <f t="shared" si="6"/>
        <v>0</v>
      </c>
      <c r="G22" s="235">
        <f t="shared" si="7"/>
        <v>0</v>
      </c>
      <c r="H22" s="224">
        <f t="shared" si="8"/>
        <v>0</v>
      </c>
      <c r="I22">
        <f t="shared" si="9"/>
        <v>0</v>
      </c>
      <c r="J22">
        <f t="shared" si="10"/>
        <v>0</v>
      </c>
      <c r="K22" s="226">
        <f t="shared" si="11"/>
        <v>0</v>
      </c>
    </row>
    <row r="23" spans="1:11" ht="15.75">
      <c r="A23" s="228">
        <f>'所有護老者的數據輸入及分析結果'!B25</f>
        <v>0</v>
      </c>
      <c r="B23" s="228">
        <f>'所有護老者的數據輸入及分析結果'!D25</f>
        <v>0</v>
      </c>
      <c r="C23" s="227">
        <f>'所有護老者的數據輸入及分析結果'!AC25</f>
        <v>0</v>
      </c>
      <c r="E23">
        <f t="shared" si="5"/>
        <v>0</v>
      </c>
      <c r="F23">
        <f t="shared" si="6"/>
        <v>0</v>
      </c>
      <c r="G23" s="235">
        <f t="shared" si="7"/>
        <v>0</v>
      </c>
      <c r="H23" s="224">
        <f t="shared" si="8"/>
        <v>0</v>
      </c>
      <c r="I23">
        <f t="shared" si="9"/>
        <v>0</v>
      </c>
      <c r="J23">
        <f t="shared" si="10"/>
        <v>0</v>
      </c>
      <c r="K23" s="226">
        <f t="shared" si="11"/>
        <v>0</v>
      </c>
    </row>
    <row r="24" spans="1:11" ht="15.75">
      <c r="A24" s="228">
        <f>'所有護老者的數據輸入及分析結果'!B26</f>
        <v>0</v>
      </c>
      <c r="B24" s="228">
        <f>'所有護老者的數據輸入及分析結果'!D26</f>
        <v>0</v>
      </c>
      <c r="C24" s="227">
        <f>'所有護老者的數據輸入及分析結果'!AC26</f>
        <v>0</v>
      </c>
      <c r="E24">
        <f t="shared" si="5"/>
        <v>0</v>
      </c>
      <c r="F24">
        <f t="shared" si="6"/>
        <v>0</v>
      </c>
      <c r="G24" s="235">
        <f t="shared" si="7"/>
        <v>0</v>
      </c>
      <c r="H24" s="224">
        <f t="shared" si="8"/>
        <v>0</v>
      </c>
      <c r="I24">
        <f t="shared" si="9"/>
        <v>0</v>
      </c>
      <c r="J24">
        <f t="shared" si="10"/>
        <v>0</v>
      </c>
      <c r="K24" s="226">
        <f t="shared" si="11"/>
        <v>0</v>
      </c>
    </row>
    <row r="25" spans="1:11" ht="15.75">
      <c r="A25" s="228">
        <f>'所有護老者的數據輸入及分析結果'!B27</f>
        <v>0</v>
      </c>
      <c r="B25" s="228">
        <f>'所有護老者的數據輸入及分析結果'!D27</f>
        <v>0</v>
      </c>
      <c r="C25" s="227">
        <f>'所有護老者的數據輸入及分析結果'!AC27</f>
        <v>0</v>
      </c>
      <c r="E25">
        <f t="shared" si="5"/>
        <v>0</v>
      </c>
      <c r="F25">
        <f t="shared" si="6"/>
        <v>0</v>
      </c>
      <c r="G25" s="235">
        <f t="shared" si="7"/>
        <v>0</v>
      </c>
      <c r="H25" s="224">
        <f t="shared" si="8"/>
        <v>0</v>
      </c>
      <c r="I25">
        <f t="shared" si="9"/>
        <v>0</v>
      </c>
      <c r="J25">
        <f t="shared" si="10"/>
        <v>0</v>
      </c>
      <c r="K25" s="226">
        <f t="shared" si="11"/>
        <v>0</v>
      </c>
    </row>
    <row r="26" spans="1:11" ht="15.75">
      <c r="A26" s="228">
        <f>'所有護老者的數據輸入及分析結果'!B28</f>
        <v>0</v>
      </c>
      <c r="B26" s="228">
        <f>'所有護老者的數據輸入及分析結果'!D28</f>
        <v>0</v>
      </c>
      <c r="C26" s="227">
        <f>'所有護老者的數據輸入及分析結果'!AC28</f>
        <v>0</v>
      </c>
      <c r="E26">
        <f t="shared" si="5"/>
        <v>0</v>
      </c>
      <c r="F26">
        <f t="shared" si="6"/>
        <v>0</v>
      </c>
      <c r="G26" s="235">
        <f t="shared" si="7"/>
        <v>0</v>
      </c>
      <c r="H26" s="224">
        <f t="shared" si="8"/>
        <v>0</v>
      </c>
      <c r="I26">
        <f t="shared" si="9"/>
        <v>0</v>
      </c>
      <c r="J26">
        <f t="shared" si="10"/>
        <v>0</v>
      </c>
      <c r="K26" s="226">
        <f t="shared" si="11"/>
        <v>0</v>
      </c>
    </row>
    <row r="27" spans="1:11" ht="15.75">
      <c r="A27" s="228">
        <f>'所有護老者的數據輸入及分析結果'!B29</f>
        <v>0</v>
      </c>
      <c r="B27" s="228">
        <f>'所有護老者的數據輸入及分析結果'!D29</f>
        <v>0</v>
      </c>
      <c r="C27" s="227">
        <f>'所有護老者的數據輸入及分析結果'!AC29</f>
        <v>0</v>
      </c>
      <c r="E27">
        <f t="shared" si="5"/>
        <v>0</v>
      </c>
      <c r="F27">
        <f t="shared" si="6"/>
        <v>0</v>
      </c>
      <c r="G27" s="235">
        <f t="shared" si="7"/>
        <v>0</v>
      </c>
      <c r="H27" s="224">
        <f t="shared" si="8"/>
        <v>0</v>
      </c>
      <c r="I27">
        <f t="shared" si="9"/>
        <v>0</v>
      </c>
      <c r="J27">
        <f t="shared" si="10"/>
        <v>0</v>
      </c>
      <c r="K27" s="226">
        <f t="shared" si="11"/>
        <v>0</v>
      </c>
    </row>
    <row r="28" spans="1:11" ht="15.75">
      <c r="A28" s="228">
        <f>'所有護老者的數據輸入及分析結果'!B30</f>
        <v>0</v>
      </c>
      <c r="B28" s="228">
        <f>'所有護老者的數據輸入及分析結果'!D30</f>
        <v>0</v>
      </c>
      <c r="C28" s="227">
        <f>'所有護老者的數據輸入及分析結果'!AC30</f>
        <v>0</v>
      </c>
      <c r="E28">
        <f t="shared" si="5"/>
        <v>0</v>
      </c>
      <c r="F28">
        <f t="shared" si="6"/>
        <v>0</v>
      </c>
      <c r="G28" s="235">
        <f t="shared" si="7"/>
        <v>0</v>
      </c>
      <c r="H28" s="224">
        <f t="shared" si="8"/>
        <v>0</v>
      </c>
      <c r="I28">
        <f t="shared" si="9"/>
        <v>0</v>
      </c>
      <c r="J28">
        <f t="shared" si="10"/>
        <v>0</v>
      </c>
      <c r="K28" s="226">
        <f t="shared" si="11"/>
        <v>0</v>
      </c>
    </row>
    <row r="29" spans="1:11" ht="15.75">
      <c r="A29" s="228">
        <f>'所有護老者的數據輸入及分析結果'!B31</f>
        <v>0</v>
      </c>
      <c r="B29" s="228">
        <f>'所有護老者的數據輸入及分析結果'!D31</f>
        <v>0</v>
      </c>
      <c r="C29" s="227">
        <f>'所有護老者的數據輸入及分析結果'!AC31</f>
        <v>0</v>
      </c>
      <c r="E29">
        <f t="shared" si="5"/>
        <v>0</v>
      </c>
      <c r="F29">
        <f t="shared" si="6"/>
        <v>0</v>
      </c>
      <c r="G29" s="235">
        <f t="shared" si="7"/>
        <v>0</v>
      </c>
      <c r="H29" s="224">
        <f t="shared" si="8"/>
        <v>0</v>
      </c>
      <c r="I29">
        <f t="shared" si="9"/>
        <v>0</v>
      </c>
      <c r="J29">
        <f t="shared" si="10"/>
        <v>0</v>
      </c>
      <c r="K29" s="226">
        <f t="shared" si="11"/>
        <v>0</v>
      </c>
    </row>
    <row r="30" spans="1:11" ht="15.75">
      <c r="A30" s="228">
        <f>'所有護老者的數據輸入及分析結果'!B32</f>
        <v>0</v>
      </c>
      <c r="B30" s="228">
        <f>'所有護老者的數據輸入及分析結果'!D32</f>
        <v>0</v>
      </c>
      <c r="C30" s="227">
        <f>'所有護老者的數據輸入及分析結果'!AC32</f>
        <v>0</v>
      </c>
      <c r="E30">
        <f t="shared" si="5"/>
        <v>0</v>
      </c>
      <c r="F30">
        <f t="shared" si="6"/>
        <v>0</v>
      </c>
      <c r="G30" s="235">
        <f t="shared" si="7"/>
        <v>0</v>
      </c>
      <c r="H30" s="224">
        <f t="shared" si="8"/>
        <v>0</v>
      </c>
      <c r="I30">
        <f t="shared" si="9"/>
        <v>0</v>
      </c>
      <c r="J30">
        <f t="shared" si="10"/>
        <v>0</v>
      </c>
      <c r="K30" s="226">
        <f t="shared" si="11"/>
        <v>0</v>
      </c>
    </row>
    <row r="31" spans="1:11" ht="15.75">
      <c r="A31" s="228">
        <f>'所有護老者的數據輸入及分析結果'!B33</f>
        <v>0</v>
      </c>
      <c r="B31" s="228">
        <f>'所有護老者的數據輸入及分析結果'!D33</f>
        <v>0</v>
      </c>
      <c r="C31" s="227">
        <f>'所有護老者的數據輸入及分析結果'!AC33</f>
        <v>0</v>
      </c>
      <c r="E31">
        <f t="shared" si="5"/>
        <v>0</v>
      </c>
      <c r="F31">
        <f t="shared" si="6"/>
        <v>0</v>
      </c>
      <c r="G31" s="235">
        <f t="shared" si="7"/>
        <v>0</v>
      </c>
      <c r="H31" s="224">
        <f t="shared" si="8"/>
        <v>0</v>
      </c>
      <c r="I31">
        <f t="shared" si="9"/>
        <v>0</v>
      </c>
      <c r="J31">
        <f t="shared" si="10"/>
        <v>0</v>
      </c>
      <c r="K31" s="226">
        <f t="shared" si="11"/>
        <v>0</v>
      </c>
    </row>
    <row r="32" spans="1:11" ht="15.75">
      <c r="A32" s="228">
        <f>'所有護老者的數據輸入及分析結果'!B34</f>
        <v>0</v>
      </c>
      <c r="B32" s="228">
        <f>'所有護老者的數據輸入及分析結果'!D34</f>
        <v>0</v>
      </c>
      <c r="C32" s="227">
        <f>'所有護老者的數據輸入及分析結果'!AC34</f>
        <v>0</v>
      </c>
      <c r="E32">
        <f t="shared" si="5"/>
        <v>0</v>
      </c>
      <c r="F32">
        <f t="shared" si="6"/>
        <v>0</v>
      </c>
      <c r="G32" s="235">
        <f t="shared" si="7"/>
        <v>0</v>
      </c>
      <c r="H32" s="224">
        <f t="shared" si="8"/>
        <v>0</v>
      </c>
      <c r="I32">
        <f t="shared" si="9"/>
        <v>0</v>
      </c>
      <c r="J32">
        <f t="shared" si="10"/>
        <v>0</v>
      </c>
      <c r="K32" s="226">
        <f t="shared" si="11"/>
        <v>0</v>
      </c>
    </row>
    <row r="33" spans="1:11" ht="15.75">
      <c r="A33" s="228">
        <f>'所有護老者的數據輸入及分析結果'!B35</f>
        <v>0</v>
      </c>
      <c r="B33" s="228">
        <f>'所有護老者的數據輸入及分析結果'!D35</f>
        <v>0</v>
      </c>
      <c r="C33" s="227">
        <f>'所有護老者的數據輸入及分析結果'!AC35</f>
        <v>0</v>
      </c>
      <c r="E33">
        <f t="shared" si="5"/>
        <v>0</v>
      </c>
      <c r="F33">
        <f t="shared" si="6"/>
        <v>0</v>
      </c>
      <c r="G33" s="235">
        <f t="shared" si="7"/>
        <v>0</v>
      </c>
      <c r="H33" s="224">
        <f t="shared" si="8"/>
        <v>0</v>
      </c>
      <c r="I33">
        <f t="shared" si="9"/>
        <v>0</v>
      </c>
      <c r="J33">
        <f t="shared" si="10"/>
        <v>0</v>
      </c>
      <c r="K33" s="226">
        <f t="shared" si="11"/>
        <v>0</v>
      </c>
    </row>
    <row r="34" spans="1:11" ht="15.75">
      <c r="A34" s="228">
        <f>'所有護老者的數據輸入及分析結果'!B36</f>
        <v>0</v>
      </c>
      <c r="B34" s="228">
        <f>'所有護老者的數據輸入及分析結果'!D36</f>
        <v>0</v>
      </c>
      <c r="C34" s="227">
        <f>'所有護老者的數據輸入及分析結果'!AC36</f>
        <v>0</v>
      </c>
      <c r="E34">
        <f t="shared" si="5"/>
        <v>0</v>
      </c>
      <c r="F34">
        <f t="shared" si="6"/>
        <v>0</v>
      </c>
      <c r="G34" s="235">
        <f t="shared" si="7"/>
        <v>0</v>
      </c>
      <c r="H34" s="224">
        <f t="shared" si="8"/>
        <v>0</v>
      </c>
      <c r="I34">
        <f t="shared" si="9"/>
        <v>0</v>
      </c>
      <c r="J34">
        <f t="shared" si="10"/>
        <v>0</v>
      </c>
      <c r="K34" s="226">
        <f t="shared" si="11"/>
        <v>0</v>
      </c>
    </row>
    <row r="35" spans="1:11" ht="15.75">
      <c r="A35" s="228">
        <f>'所有護老者的數據輸入及分析結果'!B37</f>
        <v>0</v>
      </c>
      <c r="B35" s="228">
        <f>'所有護老者的數據輸入及分析結果'!D37</f>
        <v>0</v>
      </c>
      <c r="C35" s="227">
        <f>'所有護老者的數據輸入及分析結果'!AC37</f>
        <v>0</v>
      </c>
      <c r="E35">
        <f t="shared" si="5"/>
        <v>0</v>
      </c>
      <c r="F35">
        <f t="shared" si="6"/>
        <v>0</v>
      </c>
      <c r="G35" s="235">
        <f t="shared" si="7"/>
        <v>0</v>
      </c>
      <c r="H35" s="224">
        <f t="shared" si="8"/>
        <v>0</v>
      </c>
      <c r="I35">
        <f t="shared" si="9"/>
        <v>0</v>
      </c>
      <c r="J35">
        <f t="shared" si="10"/>
        <v>0</v>
      </c>
      <c r="K35" s="226">
        <f t="shared" si="11"/>
        <v>0</v>
      </c>
    </row>
    <row r="36" spans="1:11" ht="15.75">
      <c r="A36" s="228">
        <f>'所有護老者的數據輸入及分析結果'!B38</f>
        <v>0</v>
      </c>
      <c r="B36" s="228">
        <f>'所有護老者的數據輸入及分析結果'!D38</f>
        <v>0</v>
      </c>
      <c r="C36" s="227">
        <f>'所有護老者的數據輸入及分析結果'!AC38</f>
        <v>0</v>
      </c>
      <c r="E36">
        <f t="shared" si="5"/>
        <v>0</v>
      </c>
      <c r="F36">
        <f t="shared" si="6"/>
        <v>0</v>
      </c>
      <c r="G36" s="235">
        <f t="shared" si="7"/>
        <v>0</v>
      </c>
      <c r="H36" s="224">
        <f t="shared" si="8"/>
        <v>0</v>
      </c>
      <c r="I36">
        <f t="shared" si="9"/>
        <v>0</v>
      </c>
      <c r="J36">
        <f t="shared" si="10"/>
        <v>0</v>
      </c>
      <c r="K36" s="226">
        <f t="shared" si="11"/>
        <v>0</v>
      </c>
    </row>
    <row r="37" spans="1:11" ht="15.75">
      <c r="A37" s="228">
        <f>'所有護老者的數據輸入及分析結果'!B39</f>
        <v>0</v>
      </c>
      <c r="B37" s="228">
        <f>'所有護老者的數據輸入及分析結果'!D39</f>
        <v>0</v>
      </c>
      <c r="C37" s="227">
        <f>'所有護老者的數據輸入及分析結果'!AC39</f>
        <v>0</v>
      </c>
      <c r="E37">
        <f t="shared" si="5"/>
        <v>0</v>
      </c>
      <c r="F37">
        <f t="shared" si="6"/>
        <v>0</v>
      </c>
      <c r="G37" s="235">
        <f t="shared" si="7"/>
        <v>0</v>
      </c>
      <c r="H37" s="224">
        <f t="shared" si="8"/>
        <v>0</v>
      </c>
      <c r="I37">
        <f t="shared" si="9"/>
        <v>0</v>
      </c>
      <c r="J37">
        <f t="shared" si="10"/>
        <v>0</v>
      </c>
      <c r="K37" s="226">
        <f t="shared" si="11"/>
        <v>0</v>
      </c>
    </row>
    <row r="38" spans="1:11" ht="15.75">
      <c r="A38" s="228">
        <f>'所有護老者的數據輸入及分析結果'!B40</f>
        <v>0</v>
      </c>
      <c r="B38" s="228">
        <f>'所有護老者的數據輸入及分析結果'!D40</f>
        <v>0</v>
      </c>
      <c r="C38" s="227">
        <f>'所有護老者的數據輸入及分析結果'!AC40</f>
        <v>0</v>
      </c>
      <c r="E38">
        <f t="shared" si="5"/>
        <v>0</v>
      </c>
      <c r="F38">
        <f t="shared" si="6"/>
        <v>0</v>
      </c>
      <c r="G38" s="235">
        <f t="shared" si="7"/>
        <v>0</v>
      </c>
      <c r="H38" s="224">
        <f t="shared" si="8"/>
        <v>0</v>
      </c>
      <c r="I38">
        <f t="shared" si="9"/>
        <v>0</v>
      </c>
      <c r="J38">
        <f t="shared" si="10"/>
        <v>0</v>
      </c>
      <c r="K38" s="226">
        <f t="shared" si="11"/>
        <v>0</v>
      </c>
    </row>
    <row r="39" spans="1:11" ht="15.75">
      <c r="A39" s="228">
        <f>'所有護老者的數據輸入及分析結果'!B41</f>
        <v>0</v>
      </c>
      <c r="B39" s="228">
        <f>'所有護老者的數據輸入及分析結果'!D41</f>
        <v>0</v>
      </c>
      <c r="C39" s="227">
        <f>'所有護老者的數據輸入及分析結果'!AC41</f>
        <v>0</v>
      </c>
      <c r="E39">
        <f t="shared" si="5"/>
        <v>0</v>
      </c>
      <c r="F39">
        <f t="shared" si="6"/>
        <v>0</v>
      </c>
      <c r="G39" s="235">
        <f t="shared" si="7"/>
        <v>0</v>
      </c>
      <c r="H39" s="224">
        <f t="shared" si="8"/>
        <v>0</v>
      </c>
      <c r="I39">
        <f t="shared" si="9"/>
        <v>0</v>
      </c>
      <c r="J39">
        <f t="shared" si="10"/>
        <v>0</v>
      </c>
      <c r="K39" s="226">
        <f t="shared" si="11"/>
        <v>0</v>
      </c>
    </row>
    <row r="40" spans="1:11" ht="15.75">
      <c r="A40" s="228">
        <f>'所有護老者的數據輸入及分析結果'!B42</f>
        <v>0</v>
      </c>
      <c r="B40" s="228">
        <f>'所有護老者的數據輸入及分析結果'!D42</f>
        <v>0</v>
      </c>
      <c r="C40" s="227">
        <f>'所有護老者的數據輸入及分析結果'!AC42</f>
        <v>0</v>
      </c>
      <c r="E40">
        <f t="shared" si="5"/>
        <v>0</v>
      </c>
      <c r="F40">
        <f t="shared" si="6"/>
        <v>0</v>
      </c>
      <c r="G40" s="235">
        <f t="shared" si="7"/>
        <v>0</v>
      </c>
      <c r="H40" s="224">
        <f t="shared" si="8"/>
        <v>0</v>
      </c>
      <c r="I40">
        <f t="shared" si="9"/>
        <v>0</v>
      </c>
      <c r="J40">
        <f t="shared" si="10"/>
        <v>0</v>
      </c>
      <c r="K40" s="226">
        <f t="shared" si="11"/>
        <v>0</v>
      </c>
    </row>
    <row r="41" spans="1:11" ht="15.75">
      <c r="A41" s="228">
        <f>'所有護老者的數據輸入及分析結果'!B43</f>
        <v>0</v>
      </c>
      <c r="B41" s="228">
        <f>'所有護老者的數據輸入及分析結果'!D43</f>
        <v>0</v>
      </c>
      <c r="C41" s="227">
        <f>'所有護老者的數據輸入及分析結果'!AC43</f>
        <v>0</v>
      </c>
      <c r="E41">
        <f t="shared" si="5"/>
        <v>0</v>
      </c>
      <c r="F41">
        <f t="shared" si="6"/>
        <v>0</v>
      </c>
      <c r="G41" s="235">
        <f t="shared" si="7"/>
        <v>0</v>
      </c>
      <c r="H41" s="224">
        <f t="shared" si="8"/>
        <v>0</v>
      </c>
      <c r="I41">
        <f t="shared" si="9"/>
        <v>0</v>
      </c>
      <c r="J41">
        <f t="shared" si="10"/>
        <v>0</v>
      </c>
      <c r="K41" s="226">
        <f t="shared" si="11"/>
        <v>0</v>
      </c>
    </row>
    <row r="42" spans="1:11" ht="15.75">
      <c r="A42" s="228">
        <f>'所有護老者的數據輸入及分析結果'!B44</f>
        <v>0</v>
      </c>
      <c r="B42" s="228">
        <f>'所有護老者的數據輸入及分析結果'!D44</f>
        <v>0</v>
      </c>
      <c r="C42" s="227">
        <f>'所有護老者的數據輸入及分析結果'!AC44</f>
        <v>0</v>
      </c>
      <c r="E42">
        <f t="shared" si="5"/>
        <v>0</v>
      </c>
      <c r="F42">
        <f t="shared" si="6"/>
        <v>0</v>
      </c>
      <c r="G42" s="235">
        <f t="shared" si="7"/>
        <v>0</v>
      </c>
      <c r="H42" s="224">
        <f t="shared" si="8"/>
        <v>0</v>
      </c>
      <c r="I42">
        <f t="shared" si="9"/>
        <v>0</v>
      </c>
      <c r="J42">
        <f t="shared" si="10"/>
        <v>0</v>
      </c>
      <c r="K42" s="226">
        <f t="shared" si="11"/>
        <v>0</v>
      </c>
    </row>
    <row r="43" spans="1:11" ht="15.75">
      <c r="A43" s="228">
        <f>'所有護老者的數據輸入及分析結果'!B45</f>
        <v>0</v>
      </c>
      <c r="B43" s="228">
        <f>'所有護老者的數據輸入及分析結果'!D45</f>
        <v>0</v>
      </c>
      <c r="C43" s="227">
        <f>'所有護老者的數據輸入及分析結果'!AC45</f>
        <v>0</v>
      </c>
      <c r="E43">
        <f t="shared" si="5"/>
        <v>0</v>
      </c>
      <c r="F43">
        <f t="shared" si="6"/>
        <v>0</v>
      </c>
      <c r="G43" s="235">
        <f t="shared" si="7"/>
        <v>0</v>
      </c>
      <c r="H43" s="224">
        <f t="shared" si="8"/>
        <v>0</v>
      </c>
      <c r="I43">
        <f t="shared" si="9"/>
        <v>0</v>
      </c>
      <c r="J43">
        <f t="shared" si="10"/>
        <v>0</v>
      </c>
      <c r="K43" s="226">
        <f t="shared" si="11"/>
        <v>0</v>
      </c>
    </row>
    <row r="44" spans="1:11" ht="15.75">
      <c r="A44" s="228">
        <f>'所有護老者的數據輸入及分析結果'!B46</f>
        <v>0</v>
      </c>
      <c r="B44" s="228">
        <f>'所有護老者的數據輸入及分析結果'!D46</f>
        <v>0</v>
      </c>
      <c r="C44" s="227">
        <f>'所有護老者的數據輸入及分析結果'!AC46</f>
        <v>0</v>
      </c>
      <c r="E44">
        <f t="shared" si="5"/>
        <v>0</v>
      </c>
      <c r="F44">
        <f t="shared" si="6"/>
        <v>0</v>
      </c>
      <c r="G44" s="235">
        <f t="shared" si="7"/>
        <v>0</v>
      </c>
      <c r="H44" s="224">
        <f t="shared" si="8"/>
        <v>0</v>
      </c>
      <c r="I44">
        <f t="shared" si="9"/>
        <v>0</v>
      </c>
      <c r="J44">
        <f t="shared" si="10"/>
        <v>0</v>
      </c>
      <c r="K44" s="226">
        <f t="shared" si="11"/>
        <v>0</v>
      </c>
    </row>
    <row r="45" spans="1:11" ht="15.75">
      <c r="A45" s="228">
        <f>'所有護老者的數據輸入及分析結果'!B47</f>
        <v>0</v>
      </c>
      <c r="B45" s="228">
        <f>'所有護老者的數據輸入及分析結果'!D47</f>
        <v>0</v>
      </c>
      <c r="C45" s="227">
        <f>'所有護老者的數據輸入及分析結果'!AC47</f>
        <v>0</v>
      </c>
      <c r="E45">
        <f t="shared" si="5"/>
        <v>0</v>
      </c>
      <c r="F45">
        <f t="shared" si="6"/>
        <v>0</v>
      </c>
      <c r="G45" s="235">
        <f t="shared" si="7"/>
        <v>0</v>
      </c>
      <c r="H45" s="224">
        <f t="shared" si="8"/>
        <v>0</v>
      </c>
      <c r="I45">
        <f t="shared" si="9"/>
        <v>0</v>
      </c>
      <c r="J45">
        <f t="shared" si="10"/>
        <v>0</v>
      </c>
      <c r="K45" s="226">
        <f t="shared" si="11"/>
        <v>0</v>
      </c>
    </row>
    <row r="46" spans="1:11" ht="15.75">
      <c r="A46" s="228">
        <f>'所有護老者的數據輸入及分析結果'!B48</f>
        <v>0</v>
      </c>
      <c r="B46" s="228">
        <f>'所有護老者的數據輸入及分析結果'!D48</f>
        <v>0</v>
      </c>
      <c r="C46" s="227">
        <f>'所有護老者的數據輸入及分析結果'!AC48</f>
        <v>0</v>
      </c>
      <c r="E46">
        <f t="shared" si="5"/>
        <v>0</v>
      </c>
      <c r="F46">
        <f t="shared" si="6"/>
        <v>0</v>
      </c>
      <c r="G46" s="235">
        <f t="shared" si="7"/>
        <v>0</v>
      </c>
      <c r="H46" s="224">
        <f t="shared" si="8"/>
        <v>0</v>
      </c>
      <c r="I46">
        <f t="shared" si="9"/>
        <v>0</v>
      </c>
      <c r="J46">
        <f t="shared" si="10"/>
        <v>0</v>
      </c>
      <c r="K46" s="226">
        <f t="shared" si="11"/>
        <v>0</v>
      </c>
    </row>
    <row r="47" spans="1:11" ht="15.75">
      <c r="A47" s="228">
        <f>'所有護老者的數據輸入及分析結果'!B49</f>
        <v>0</v>
      </c>
      <c r="B47" s="228">
        <f>'所有護老者的數據輸入及分析結果'!D49</f>
        <v>0</v>
      </c>
      <c r="C47" s="227">
        <f>'所有護老者的數據輸入及分析結果'!AC49</f>
        <v>0</v>
      </c>
      <c r="E47">
        <f t="shared" si="5"/>
        <v>0</v>
      </c>
      <c r="F47">
        <f t="shared" si="6"/>
        <v>0</v>
      </c>
      <c r="G47" s="235">
        <f t="shared" si="7"/>
        <v>0</v>
      </c>
      <c r="H47" s="224">
        <f t="shared" si="8"/>
        <v>0</v>
      </c>
      <c r="I47">
        <f t="shared" si="9"/>
        <v>0</v>
      </c>
      <c r="J47">
        <f t="shared" si="10"/>
        <v>0</v>
      </c>
      <c r="K47" s="226">
        <f t="shared" si="11"/>
        <v>0</v>
      </c>
    </row>
    <row r="48" spans="1:11" ht="15.75">
      <c r="A48" s="228">
        <f>'所有護老者的數據輸入及分析結果'!B50</f>
        <v>0</v>
      </c>
      <c r="B48" s="228">
        <f>'所有護老者的數據輸入及分析結果'!D50</f>
        <v>0</v>
      </c>
      <c r="C48" s="227">
        <f>'所有護老者的數據輸入及分析結果'!AC50</f>
        <v>0</v>
      </c>
      <c r="E48">
        <f t="shared" si="5"/>
        <v>0</v>
      </c>
      <c r="F48">
        <f t="shared" si="6"/>
        <v>0</v>
      </c>
      <c r="G48" s="235">
        <f t="shared" si="7"/>
        <v>0</v>
      </c>
      <c r="H48" s="224">
        <f t="shared" si="8"/>
        <v>0</v>
      </c>
      <c r="I48">
        <f t="shared" si="9"/>
        <v>0</v>
      </c>
      <c r="J48">
        <f t="shared" si="10"/>
        <v>0</v>
      </c>
      <c r="K48" s="226">
        <f t="shared" si="11"/>
        <v>0</v>
      </c>
    </row>
    <row r="49" spans="1:11" ht="15.75">
      <c r="A49" s="228">
        <f>'所有護老者的數據輸入及分析結果'!B51</f>
        <v>0</v>
      </c>
      <c r="B49" s="228">
        <f>'所有護老者的數據輸入及分析結果'!D51</f>
        <v>0</v>
      </c>
      <c r="C49" s="227">
        <f>'所有護老者的數據輸入及分析結果'!AC51</f>
        <v>0</v>
      </c>
      <c r="E49">
        <f t="shared" si="5"/>
        <v>0</v>
      </c>
      <c r="F49">
        <f t="shared" si="6"/>
        <v>0</v>
      </c>
      <c r="G49" s="235">
        <f t="shared" si="7"/>
        <v>0</v>
      </c>
      <c r="H49" s="224">
        <f t="shared" si="8"/>
        <v>0</v>
      </c>
      <c r="I49">
        <f t="shared" si="9"/>
        <v>0</v>
      </c>
      <c r="J49">
        <f t="shared" si="10"/>
        <v>0</v>
      </c>
      <c r="K49" s="226">
        <f t="shared" si="11"/>
        <v>0</v>
      </c>
    </row>
    <row r="50" spans="1:11" ht="15.75">
      <c r="A50" s="228">
        <f>'所有護老者的數據輸入及分析結果'!B52</f>
        <v>0</v>
      </c>
      <c r="B50" s="228">
        <f>'所有護老者的數據輸入及分析結果'!D52</f>
        <v>0</v>
      </c>
      <c r="C50" s="227">
        <f>'所有護老者的數據輸入及分析結果'!AC52</f>
        <v>0</v>
      </c>
      <c r="E50">
        <f t="shared" si="5"/>
        <v>0</v>
      </c>
      <c r="F50">
        <f t="shared" si="6"/>
        <v>0</v>
      </c>
      <c r="G50" s="235">
        <f t="shared" si="7"/>
        <v>0</v>
      </c>
      <c r="H50" s="224">
        <f t="shared" si="8"/>
        <v>0</v>
      </c>
      <c r="I50">
        <f t="shared" si="9"/>
        <v>0</v>
      </c>
      <c r="J50">
        <f t="shared" si="10"/>
        <v>0</v>
      </c>
      <c r="K50" s="226">
        <f t="shared" si="11"/>
        <v>0</v>
      </c>
    </row>
    <row r="51" spans="1:11" ht="15.75">
      <c r="A51" s="228">
        <f>'所有護老者的數據輸入及分析結果'!B53</f>
        <v>0</v>
      </c>
      <c r="B51" s="228">
        <f>'所有護老者的數據輸入及分析結果'!D53</f>
        <v>0</v>
      </c>
      <c r="C51" s="227">
        <f>'所有護老者的數據輸入及分析結果'!AC53</f>
        <v>0</v>
      </c>
      <c r="E51">
        <f t="shared" si="5"/>
        <v>0</v>
      </c>
      <c r="F51">
        <f t="shared" si="6"/>
        <v>0</v>
      </c>
      <c r="G51" s="235">
        <f t="shared" si="7"/>
        <v>0</v>
      </c>
      <c r="H51" s="224">
        <f t="shared" si="8"/>
        <v>0</v>
      </c>
      <c r="I51">
        <f t="shared" si="9"/>
        <v>0</v>
      </c>
      <c r="J51">
        <f t="shared" si="10"/>
        <v>0</v>
      </c>
      <c r="K51" s="226">
        <f t="shared" si="11"/>
        <v>0</v>
      </c>
    </row>
    <row r="52" spans="1:11" ht="15.75">
      <c r="A52" s="228">
        <f>'所有護老者的數據輸入及分析結果'!B54</f>
        <v>0</v>
      </c>
      <c r="B52" s="228">
        <f>'所有護老者的數據輸入及分析結果'!D54</f>
        <v>0</v>
      </c>
      <c r="C52" s="227">
        <f>'所有護老者的數據輸入及分析結果'!AC54</f>
        <v>0</v>
      </c>
      <c r="E52">
        <f t="shared" si="5"/>
        <v>0</v>
      </c>
      <c r="F52">
        <f t="shared" si="6"/>
        <v>0</v>
      </c>
      <c r="G52" s="235">
        <f t="shared" si="7"/>
        <v>0</v>
      </c>
      <c r="H52" s="224">
        <f t="shared" si="8"/>
        <v>0</v>
      </c>
      <c r="I52">
        <f t="shared" si="9"/>
        <v>0</v>
      </c>
      <c r="J52">
        <f t="shared" si="10"/>
        <v>0</v>
      </c>
      <c r="K52" s="226">
        <f t="shared" si="11"/>
        <v>0</v>
      </c>
    </row>
    <row r="53" spans="1:11" ht="15.75">
      <c r="A53" s="228">
        <f>'所有護老者的數據輸入及分析結果'!B55</f>
        <v>0</v>
      </c>
      <c r="B53" s="228">
        <f>'所有護老者的數據輸入及分析結果'!D55</f>
        <v>0</v>
      </c>
      <c r="C53" s="227">
        <f>'所有護老者的數據輸入及分析結果'!AC55</f>
        <v>0</v>
      </c>
      <c r="E53">
        <f t="shared" si="5"/>
        <v>0</v>
      </c>
      <c r="F53">
        <f t="shared" si="6"/>
        <v>0</v>
      </c>
      <c r="G53" s="235">
        <f t="shared" si="7"/>
        <v>0</v>
      </c>
      <c r="H53" s="224">
        <f t="shared" si="8"/>
        <v>0</v>
      </c>
      <c r="I53">
        <f t="shared" si="9"/>
        <v>0</v>
      </c>
      <c r="J53">
        <f t="shared" si="10"/>
        <v>0</v>
      </c>
      <c r="K53" s="226">
        <f t="shared" si="11"/>
        <v>0</v>
      </c>
    </row>
    <row r="54" spans="1:11" ht="15.75">
      <c r="A54" s="228">
        <f>'所有護老者的數據輸入及分析結果'!B56</f>
        <v>0</v>
      </c>
      <c r="B54" s="228">
        <f>'所有護老者的數據輸入及分析結果'!D56</f>
        <v>0</v>
      </c>
      <c r="C54" s="227">
        <f>'所有護老者的數據輸入及分析結果'!AC56</f>
        <v>0</v>
      </c>
      <c r="E54">
        <f t="shared" si="5"/>
        <v>0</v>
      </c>
      <c r="F54">
        <f t="shared" si="6"/>
        <v>0</v>
      </c>
      <c r="G54" s="235">
        <f t="shared" si="7"/>
        <v>0</v>
      </c>
      <c r="H54" s="224">
        <f t="shared" si="8"/>
        <v>0</v>
      </c>
      <c r="I54">
        <f t="shared" si="9"/>
        <v>0</v>
      </c>
      <c r="J54">
        <f t="shared" si="10"/>
        <v>0</v>
      </c>
      <c r="K54" s="226">
        <f t="shared" si="11"/>
        <v>0</v>
      </c>
    </row>
    <row r="55" spans="1:11" ht="15.75">
      <c r="A55" s="228">
        <f>'所有護老者的數據輸入及分析結果'!B57</f>
        <v>0</v>
      </c>
      <c r="B55" s="228">
        <f>'所有護老者的數據輸入及分析結果'!D57</f>
        <v>0</v>
      </c>
      <c r="C55" s="227">
        <f>'所有護老者的數據輸入及分析結果'!AC57</f>
        <v>0</v>
      </c>
      <c r="E55">
        <f t="shared" si="5"/>
        <v>0</v>
      </c>
      <c r="F55">
        <f t="shared" si="6"/>
        <v>0</v>
      </c>
      <c r="G55" s="235">
        <f t="shared" si="7"/>
        <v>0</v>
      </c>
      <c r="H55" s="224">
        <f t="shared" si="8"/>
        <v>0</v>
      </c>
      <c r="I55">
        <f t="shared" si="9"/>
        <v>0</v>
      </c>
      <c r="J55">
        <f t="shared" si="10"/>
        <v>0</v>
      </c>
      <c r="K55" s="226">
        <f t="shared" si="11"/>
        <v>0</v>
      </c>
    </row>
    <row r="56" spans="1:11" ht="15.75">
      <c r="A56" s="228">
        <f>'所有護老者的數據輸入及分析結果'!B58</f>
        <v>0</v>
      </c>
      <c r="B56" s="228">
        <f>'所有護老者的數據輸入及分析結果'!D58</f>
        <v>0</v>
      </c>
      <c r="C56" s="227">
        <f>'所有護老者的數據輸入及分析結果'!AC58</f>
        <v>0</v>
      </c>
      <c r="E56">
        <f t="shared" si="5"/>
        <v>0</v>
      </c>
      <c r="F56">
        <f t="shared" si="6"/>
        <v>0</v>
      </c>
      <c r="G56" s="235">
        <f t="shared" si="7"/>
        <v>0</v>
      </c>
      <c r="H56" s="224">
        <f t="shared" si="8"/>
        <v>0</v>
      </c>
      <c r="I56">
        <f t="shared" si="9"/>
        <v>0</v>
      </c>
      <c r="J56">
        <f t="shared" si="10"/>
        <v>0</v>
      </c>
      <c r="K56" s="226">
        <f t="shared" si="11"/>
        <v>0</v>
      </c>
    </row>
    <row r="57" spans="1:11" ht="15.75">
      <c r="A57" s="228">
        <f>'所有護老者的數據輸入及分析結果'!B59</f>
        <v>0</v>
      </c>
      <c r="B57" s="228">
        <f>'所有護老者的數據輸入及分析結果'!D59</f>
        <v>0</v>
      </c>
      <c r="C57" s="227">
        <f>'所有護老者的數據輸入及分析結果'!AC59</f>
        <v>0</v>
      </c>
      <c r="E57">
        <f t="shared" si="5"/>
        <v>0</v>
      </c>
      <c r="F57">
        <f t="shared" si="6"/>
        <v>0</v>
      </c>
      <c r="G57" s="235">
        <f t="shared" si="7"/>
        <v>0</v>
      </c>
      <c r="H57" s="224">
        <f t="shared" si="8"/>
        <v>0</v>
      </c>
      <c r="I57">
        <f t="shared" si="9"/>
        <v>0</v>
      </c>
      <c r="J57">
        <f t="shared" si="10"/>
        <v>0</v>
      </c>
      <c r="K57" s="226">
        <f t="shared" si="11"/>
        <v>0</v>
      </c>
    </row>
    <row r="58" spans="1:11" ht="15.75">
      <c r="A58" s="228">
        <f>'所有護老者的數據輸入及分析結果'!B60</f>
        <v>0</v>
      </c>
      <c r="B58" s="228">
        <f>'所有護老者的數據輸入及分析結果'!D60</f>
        <v>0</v>
      </c>
      <c r="C58" s="227">
        <f>'所有護老者的數據輸入及分析結果'!AC60</f>
        <v>0</v>
      </c>
      <c r="E58">
        <f t="shared" si="5"/>
        <v>0</v>
      </c>
      <c r="F58">
        <f t="shared" si="6"/>
        <v>0</v>
      </c>
      <c r="G58" s="235">
        <f t="shared" si="7"/>
        <v>0</v>
      </c>
      <c r="H58" s="224">
        <f t="shared" si="8"/>
        <v>0</v>
      </c>
      <c r="I58">
        <f t="shared" si="9"/>
        <v>0</v>
      </c>
      <c r="J58">
        <f t="shared" si="10"/>
        <v>0</v>
      </c>
      <c r="K58" s="226">
        <f t="shared" si="11"/>
        <v>0</v>
      </c>
    </row>
    <row r="59" spans="1:11" ht="15.75">
      <c r="A59" s="228">
        <f>'所有護老者的數據輸入及分析結果'!B61</f>
        <v>0</v>
      </c>
      <c r="B59" s="228">
        <f>'所有護老者的數據輸入及分析結果'!D61</f>
        <v>0</v>
      </c>
      <c r="C59" s="227">
        <f>'所有護老者的數據輸入及分析結果'!AC61</f>
        <v>0</v>
      </c>
      <c r="E59">
        <f t="shared" si="5"/>
        <v>0</v>
      </c>
      <c r="F59">
        <f t="shared" si="6"/>
        <v>0</v>
      </c>
      <c r="G59" s="235">
        <f t="shared" si="7"/>
        <v>0</v>
      </c>
      <c r="H59" s="224">
        <f t="shared" si="8"/>
        <v>0</v>
      </c>
      <c r="I59">
        <f t="shared" si="9"/>
        <v>0</v>
      </c>
      <c r="J59">
        <f t="shared" si="10"/>
        <v>0</v>
      </c>
      <c r="K59" s="226">
        <f t="shared" si="11"/>
        <v>0</v>
      </c>
    </row>
    <row r="60" spans="1:11" ht="15.75">
      <c r="A60" s="228">
        <f>'所有護老者的數據輸入及分析結果'!B62</f>
        <v>0</v>
      </c>
      <c r="B60" s="228">
        <f>'所有護老者的數據輸入及分析結果'!D62</f>
        <v>0</v>
      </c>
      <c r="C60" s="227">
        <f>'所有護老者的數據輸入及分析結果'!AC62</f>
        <v>0</v>
      </c>
      <c r="E60">
        <f t="shared" si="5"/>
        <v>0</v>
      </c>
      <c r="F60">
        <f t="shared" si="6"/>
        <v>0</v>
      </c>
      <c r="G60" s="235">
        <f t="shared" si="7"/>
        <v>0</v>
      </c>
      <c r="H60" s="224">
        <f t="shared" si="8"/>
        <v>0</v>
      </c>
      <c r="I60">
        <f t="shared" si="9"/>
        <v>0</v>
      </c>
      <c r="J60">
        <f t="shared" si="10"/>
        <v>0</v>
      </c>
      <c r="K60" s="226">
        <f t="shared" si="11"/>
        <v>0</v>
      </c>
    </row>
    <row r="61" spans="1:11" ht="15.75">
      <c r="A61" s="228">
        <f>'所有護老者的數據輸入及分析結果'!B63</f>
        <v>0</v>
      </c>
      <c r="B61" s="228">
        <f>'所有護老者的數據輸入及分析結果'!D63</f>
        <v>0</v>
      </c>
      <c r="C61" s="227">
        <f>'所有護老者的數據輸入及分析結果'!AC63</f>
        <v>0</v>
      </c>
      <c r="E61">
        <f t="shared" si="5"/>
        <v>0</v>
      </c>
      <c r="F61">
        <f t="shared" si="6"/>
        <v>0</v>
      </c>
      <c r="G61" s="235">
        <f t="shared" si="7"/>
        <v>0</v>
      </c>
      <c r="H61" s="224">
        <f t="shared" si="8"/>
        <v>0</v>
      </c>
      <c r="I61">
        <f t="shared" si="9"/>
        <v>0</v>
      </c>
      <c r="J61">
        <f t="shared" si="10"/>
        <v>0</v>
      </c>
      <c r="K61" s="226">
        <f t="shared" si="11"/>
        <v>0</v>
      </c>
    </row>
    <row r="62" spans="1:11" ht="15.75">
      <c r="A62" s="228">
        <f>'所有護老者的數據輸入及分析結果'!B64</f>
        <v>0</v>
      </c>
      <c r="B62" s="228">
        <f>'所有護老者的數據輸入及分析結果'!D64</f>
        <v>0</v>
      </c>
      <c r="C62" s="227">
        <f>'所有護老者的數據輸入及分析結果'!AC64</f>
        <v>0</v>
      </c>
      <c r="E62">
        <f t="shared" si="5"/>
        <v>0</v>
      </c>
      <c r="F62">
        <f t="shared" si="6"/>
        <v>0</v>
      </c>
      <c r="G62" s="235">
        <f t="shared" si="7"/>
        <v>0</v>
      </c>
      <c r="H62" s="224">
        <f t="shared" si="8"/>
        <v>0</v>
      </c>
      <c r="I62">
        <f t="shared" si="9"/>
        <v>0</v>
      </c>
      <c r="J62">
        <f t="shared" si="10"/>
        <v>0</v>
      </c>
      <c r="K62" s="226">
        <f t="shared" si="11"/>
        <v>0</v>
      </c>
    </row>
    <row r="63" spans="1:11" ht="15.75">
      <c r="A63" s="228">
        <f>'所有護老者的數據輸入及分析結果'!B65</f>
        <v>0</v>
      </c>
      <c r="B63" s="228">
        <f>'所有護老者的數據輸入及分析結果'!D65</f>
        <v>0</v>
      </c>
      <c r="C63" s="227">
        <f>'所有護老者的數據輸入及分析結果'!AC65</f>
        <v>0</v>
      </c>
      <c r="E63">
        <f t="shared" si="5"/>
        <v>0</v>
      </c>
      <c r="F63">
        <f t="shared" si="6"/>
        <v>0</v>
      </c>
      <c r="G63" s="235">
        <f t="shared" si="7"/>
        <v>0</v>
      </c>
      <c r="H63" s="224">
        <f t="shared" si="8"/>
        <v>0</v>
      </c>
      <c r="I63">
        <f t="shared" si="9"/>
        <v>0</v>
      </c>
      <c r="J63">
        <f t="shared" si="10"/>
        <v>0</v>
      </c>
      <c r="K63" s="226">
        <f t="shared" si="11"/>
        <v>0</v>
      </c>
    </row>
    <row r="64" spans="1:11" ht="15.75">
      <c r="A64" s="228">
        <f>'所有護老者的數據輸入及分析結果'!B66</f>
        <v>0</v>
      </c>
      <c r="B64" s="228">
        <f>'所有護老者的數據輸入及分析結果'!D66</f>
        <v>0</v>
      </c>
      <c r="C64" s="227">
        <f>'所有護老者的數據輸入及分析結果'!AC66</f>
        <v>0</v>
      </c>
      <c r="E64">
        <f t="shared" si="5"/>
        <v>0</v>
      </c>
      <c r="F64">
        <f t="shared" si="6"/>
        <v>0</v>
      </c>
      <c r="G64" s="235">
        <f t="shared" si="7"/>
        <v>0</v>
      </c>
      <c r="H64" s="224">
        <f t="shared" si="8"/>
        <v>0</v>
      </c>
      <c r="I64">
        <f t="shared" si="9"/>
        <v>0</v>
      </c>
      <c r="J64">
        <f t="shared" si="10"/>
        <v>0</v>
      </c>
      <c r="K64" s="226">
        <f t="shared" si="11"/>
        <v>0</v>
      </c>
    </row>
    <row r="65" spans="1:11" ht="15.75">
      <c r="A65" s="228">
        <f>'所有護老者的數據輸入及分析結果'!B67</f>
        <v>0</v>
      </c>
      <c r="B65" s="228">
        <f>'所有護老者的數據輸入及分析結果'!D67</f>
        <v>0</v>
      </c>
      <c r="C65" s="227">
        <f>'所有護老者的數據輸入及分析結果'!AC67</f>
        <v>0</v>
      </c>
      <c r="E65">
        <f t="shared" si="5"/>
        <v>0</v>
      </c>
      <c r="F65">
        <f t="shared" si="6"/>
        <v>0</v>
      </c>
      <c r="G65" s="235">
        <f t="shared" si="7"/>
        <v>0</v>
      </c>
      <c r="H65" s="224">
        <f t="shared" si="8"/>
        <v>0</v>
      </c>
      <c r="I65">
        <f t="shared" si="9"/>
        <v>0</v>
      </c>
      <c r="J65">
        <f t="shared" si="10"/>
        <v>0</v>
      </c>
      <c r="K65" s="226">
        <f t="shared" si="11"/>
        <v>0</v>
      </c>
    </row>
    <row r="66" spans="1:11" ht="15.75">
      <c r="A66" s="228">
        <f>'所有護老者的數據輸入及分析結果'!B68</f>
        <v>0</v>
      </c>
      <c r="B66" s="228">
        <f>'所有護老者的數據輸入及分析結果'!D68</f>
        <v>0</v>
      </c>
      <c r="C66" s="227">
        <f>'所有護老者的數據輸入及分析結果'!AC68</f>
        <v>0</v>
      </c>
      <c r="E66">
        <f t="shared" si="5"/>
        <v>0</v>
      </c>
      <c r="F66">
        <f t="shared" si="6"/>
        <v>0</v>
      </c>
      <c r="G66" s="235">
        <f t="shared" si="7"/>
        <v>0</v>
      </c>
      <c r="H66" s="224">
        <f t="shared" si="8"/>
        <v>0</v>
      </c>
      <c r="I66">
        <f t="shared" si="9"/>
        <v>0</v>
      </c>
      <c r="J66">
        <f t="shared" si="10"/>
        <v>0</v>
      </c>
      <c r="K66" s="226">
        <f t="shared" si="11"/>
        <v>0</v>
      </c>
    </row>
    <row r="67" spans="1:11" ht="15.75">
      <c r="A67" s="228">
        <f>'所有護老者的數據輸入及分析結果'!B69</f>
        <v>0</v>
      </c>
      <c r="B67" s="228">
        <f>'所有護老者的數據輸入及分析結果'!D69</f>
        <v>0</v>
      </c>
      <c r="C67" s="227">
        <f>'所有護老者的數據輸入及分析結果'!AC69</f>
        <v>0</v>
      </c>
      <c r="E67">
        <f t="shared" si="5"/>
        <v>0</v>
      </c>
      <c r="F67">
        <f t="shared" si="6"/>
        <v>0</v>
      </c>
      <c r="G67" s="235">
        <f t="shared" si="7"/>
        <v>0</v>
      </c>
      <c r="H67" s="224">
        <f t="shared" si="8"/>
        <v>0</v>
      </c>
      <c r="I67">
        <f t="shared" si="9"/>
        <v>0</v>
      </c>
      <c r="J67">
        <f t="shared" si="10"/>
        <v>0</v>
      </c>
      <c r="K67" s="226">
        <f t="shared" si="11"/>
        <v>0</v>
      </c>
    </row>
    <row r="68" spans="1:11" ht="15.75">
      <c r="A68" s="228">
        <f>'所有護老者的數據輸入及分析結果'!B70</f>
        <v>0</v>
      </c>
      <c r="B68" s="228">
        <f>'所有護老者的數據輸入及分析結果'!D70</f>
        <v>0</v>
      </c>
      <c r="C68" s="227">
        <f>'所有護老者的數據輸入及分析結果'!AC70</f>
        <v>0</v>
      </c>
      <c r="E68">
        <f t="shared" si="5"/>
        <v>0</v>
      </c>
      <c r="F68">
        <f t="shared" si="6"/>
        <v>0</v>
      </c>
      <c r="G68" s="235">
        <f t="shared" si="7"/>
        <v>0</v>
      </c>
      <c r="H68" s="224">
        <f t="shared" si="8"/>
        <v>0</v>
      </c>
      <c r="I68">
        <f t="shared" si="9"/>
        <v>0</v>
      </c>
      <c r="J68">
        <f t="shared" si="10"/>
        <v>0</v>
      </c>
      <c r="K68" s="226">
        <f t="shared" si="11"/>
        <v>0</v>
      </c>
    </row>
    <row r="69" spans="1:11" ht="15.75">
      <c r="A69" s="228">
        <f>'所有護老者的數據輸入及分析結果'!B71</f>
        <v>0</v>
      </c>
      <c r="B69" s="228">
        <f>'所有護老者的數據輸入及分析結果'!D71</f>
        <v>0</v>
      </c>
      <c r="C69" s="227">
        <f>'所有護老者的數據輸入及分析結果'!AC71</f>
        <v>0</v>
      </c>
      <c r="E69">
        <f t="shared" si="5"/>
        <v>0</v>
      </c>
      <c r="F69">
        <f t="shared" si="6"/>
        <v>0</v>
      </c>
      <c r="G69" s="235">
        <f t="shared" si="7"/>
        <v>0</v>
      </c>
      <c r="H69" s="224">
        <f t="shared" si="8"/>
        <v>0</v>
      </c>
      <c r="I69">
        <f t="shared" si="9"/>
        <v>0</v>
      </c>
      <c r="J69">
        <f t="shared" si="10"/>
        <v>0</v>
      </c>
      <c r="K69" s="226">
        <f t="shared" si="11"/>
        <v>0</v>
      </c>
    </row>
    <row r="70" spans="1:11" ht="15.75">
      <c r="A70" s="228">
        <f>'所有護老者的數據輸入及分析結果'!B72</f>
        <v>0</v>
      </c>
      <c r="B70" s="228">
        <f>'所有護老者的數據輸入及分析結果'!D72</f>
        <v>0</v>
      </c>
      <c r="C70" s="227">
        <f>'所有護老者的數據輸入及分析結果'!AC72</f>
        <v>0</v>
      </c>
      <c r="E70">
        <f aca="true" t="shared" si="12" ref="E70:E133">IF(B70=1,1,0)</f>
        <v>0</v>
      </c>
      <c r="F70">
        <f aca="true" t="shared" si="13" ref="F70:F133">IF(B70&lt;&gt;1,0,IF(AND(B70=1,C70&lt;&gt;0),C70,3))</f>
        <v>0</v>
      </c>
      <c r="G70" s="235">
        <f t="shared" si="7"/>
        <v>0</v>
      </c>
      <c r="H70" s="224">
        <f t="shared" si="8"/>
        <v>0</v>
      </c>
      <c r="I70">
        <f t="shared" si="9"/>
        <v>0</v>
      </c>
      <c r="J70">
        <f t="shared" si="10"/>
        <v>0</v>
      </c>
      <c r="K70" s="226">
        <f t="shared" si="11"/>
        <v>0</v>
      </c>
    </row>
    <row r="71" spans="1:11" ht="15.75">
      <c r="A71" s="228">
        <f>'所有護老者的數據輸入及分析結果'!B73</f>
        <v>0</v>
      </c>
      <c r="B71" s="228">
        <f>'所有護老者的數據輸入及分析結果'!D73</f>
        <v>0</v>
      </c>
      <c r="C71" s="227">
        <f>'所有護老者的數據輸入及分析結果'!AC73</f>
        <v>0</v>
      </c>
      <c r="E71">
        <f t="shared" si="12"/>
        <v>0</v>
      </c>
      <c r="F71">
        <f t="shared" si="13"/>
        <v>0</v>
      </c>
      <c r="G71" s="235">
        <f t="shared" si="7"/>
        <v>0</v>
      </c>
      <c r="H71" s="224">
        <f t="shared" si="8"/>
        <v>0</v>
      </c>
      <c r="I71">
        <f t="shared" si="9"/>
        <v>0</v>
      </c>
      <c r="J71">
        <f t="shared" si="10"/>
        <v>0</v>
      </c>
      <c r="K71" s="226">
        <f t="shared" si="11"/>
        <v>0</v>
      </c>
    </row>
    <row r="72" spans="1:11" ht="15.75">
      <c r="A72" s="228">
        <f>'所有護老者的數據輸入及分析結果'!B74</f>
        <v>0</v>
      </c>
      <c r="B72" s="228">
        <f>'所有護老者的數據輸入及分析結果'!D74</f>
        <v>0</v>
      </c>
      <c r="C72" s="227">
        <f>'所有護老者的數據輸入及分析結果'!AC74</f>
        <v>0</v>
      </c>
      <c r="E72">
        <f t="shared" si="12"/>
        <v>0</v>
      </c>
      <c r="F72">
        <f t="shared" si="13"/>
        <v>0</v>
      </c>
      <c r="G72" s="235">
        <f t="shared" si="7"/>
        <v>0</v>
      </c>
      <c r="H72" s="224">
        <f t="shared" si="8"/>
        <v>0</v>
      </c>
      <c r="I72">
        <f t="shared" si="9"/>
        <v>0</v>
      </c>
      <c r="J72">
        <f t="shared" si="10"/>
        <v>0</v>
      </c>
      <c r="K72" s="226">
        <f t="shared" si="11"/>
        <v>0</v>
      </c>
    </row>
    <row r="73" spans="1:11" ht="15.75">
      <c r="A73" s="228">
        <f>'所有護老者的數據輸入及分析結果'!B75</f>
        <v>0</v>
      </c>
      <c r="B73" s="228">
        <f>'所有護老者的數據輸入及分析結果'!D75</f>
        <v>0</v>
      </c>
      <c r="C73" s="227">
        <f>'所有護老者的數據輸入及分析結果'!AC75</f>
        <v>0</v>
      </c>
      <c r="E73">
        <f t="shared" si="12"/>
        <v>0</v>
      </c>
      <c r="F73">
        <f t="shared" si="13"/>
        <v>0</v>
      </c>
      <c r="G73" s="235">
        <f t="shared" si="7"/>
        <v>0</v>
      </c>
      <c r="H73" s="224">
        <f t="shared" si="8"/>
        <v>0</v>
      </c>
      <c r="I73">
        <f t="shared" si="9"/>
        <v>0</v>
      </c>
      <c r="J73">
        <f t="shared" si="10"/>
        <v>0</v>
      </c>
      <c r="K73" s="226">
        <f t="shared" si="11"/>
        <v>0</v>
      </c>
    </row>
    <row r="74" spans="1:11" ht="15.75">
      <c r="A74" s="228">
        <f>'所有護老者的數據輸入及分析結果'!B76</f>
        <v>0</v>
      </c>
      <c r="B74" s="228">
        <f>'所有護老者的數據輸入及分析結果'!D76</f>
        <v>0</v>
      </c>
      <c r="C74" s="227">
        <f>'所有護老者的數據輸入及分析結果'!AC76</f>
        <v>0</v>
      </c>
      <c r="E74">
        <f t="shared" si="12"/>
        <v>0</v>
      </c>
      <c r="F74">
        <f t="shared" si="13"/>
        <v>0</v>
      </c>
      <c r="G74" s="235">
        <f t="shared" si="7"/>
        <v>0</v>
      </c>
      <c r="H74" s="224">
        <f t="shared" si="8"/>
        <v>0</v>
      </c>
      <c r="I74">
        <f t="shared" si="9"/>
        <v>0</v>
      </c>
      <c r="J74">
        <f t="shared" si="10"/>
        <v>0</v>
      </c>
      <c r="K74" s="226">
        <f t="shared" si="11"/>
        <v>0</v>
      </c>
    </row>
    <row r="75" spans="1:11" ht="15.75">
      <c r="A75" s="228">
        <f>'所有護老者的數據輸入及分析結果'!B77</f>
        <v>0</v>
      </c>
      <c r="B75" s="228">
        <f>'所有護老者的數據輸入及分析結果'!D77</f>
        <v>0</v>
      </c>
      <c r="C75" s="227">
        <f>'所有護老者的數據輸入及分析結果'!AC77</f>
        <v>0</v>
      </c>
      <c r="E75">
        <f t="shared" si="12"/>
        <v>0</v>
      </c>
      <c r="F75">
        <f t="shared" si="13"/>
        <v>0</v>
      </c>
      <c r="G75" s="235">
        <f t="shared" si="7"/>
        <v>0</v>
      </c>
      <c r="H75" s="224">
        <f t="shared" si="8"/>
        <v>0</v>
      </c>
      <c r="I75">
        <f t="shared" si="9"/>
        <v>0</v>
      </c>
      <c r="J75">
        <f t="shared" si="10"/>
        <v>0</v>
      </c>
      <c r="K75" s="226">
        <f t="shared" si="11"/>
        <v>0</v>
      </c>
    </row>
    <row r="76" spans="1:11" ht="15.75">
      <c r="A76" s="228">
        <f>'所有護老者的數據輸入及分析結果'!B78</f>
        <v>0</v>
      </c>
      <c r="B76" s="228">
        <f>'所有護老者的數據輸入及分析結果'!D78</f>
        <v>0</v>
      </c>
      <c r="C76" s="227">
        <f>'所有護老者的數據輸入及分析結果'!AC78</f>
        <v>0</v>
      </c>
      <c r="E76">
        <f t="shared" si="12"/>
        <v>0</v>
      </c>
      <c r="F76">
        <f t="shared" si="13"/>
        <v>0</v>
      </c>
      <c r="G76" s="235">
        <f t="shared" si="7"/>
        <v>0</v>
      </c>
      <c r="H76" s="224">
        <f t="shared" si="8"/>
        <v>0</v>
      </c>
      <c r="I76">
        <f t="shared" si="9"/>
        <v>0</v>
      </c>
      <c r="J76">
        <f t="shared" si="10"/>
        <v>0</v>
      </c>
      <c r="K76" s="226">
        <f t="shared" si="11"/>
        <v>0</v>
      </c>
    </row>
    <row r="77" spans="1:11" ht="15.75">
      <c r="A77" s="228">
        <f>'所有護老者的數據輸入及分析結果'!B79</f>
        <v>0</v>
      </c>
      <c r="B77" s="228">
        <f>'所有護老者的數據輸入及分析結果'!D79</f>
        <v>0</v>
      </c>
      <c r="C77" s="227">
        <f>'所有護老者的數據輸入及分析結果'!AC79</f>
        <v>0</v>
      </c>
      <c r="E77">
        <f t="shared" si="12"/>
        <v>0</v>
      </c>
      <c r="F77">
        <f t="shared" si="13"/>
        <v>0</v>
      </c>
      <c r="G77" s="235">
        <f t="shared" si="7"/>
        <v>0</v>
      </c>
      <c r="H77" s="224">
        <f t="shared" si="8"/>
        <v>0</v>
      </c>
      <c r="I77">
        <f t="shared" si="9"/>
        <v>0</v>
      </c>
      <c r="J77">
        <f t="shared" si="10"/>
        <v>0</v>
      </c>
      <c r="K77" s="226">
        <f t="shared" si="11"/>
        <v>0</v>
      </c>
    </row>
    <row r="78" spans="1:11" ht="15.75">
      <c r="A78" s="228">
        <f>'所有護老者的數據輸入及分析結果'!B80</f>
        <v>0</v>
      </c>
      <c r="B78" s="228">
        <f>'所有護老者的數據輸入及分析結果'!D80</f>
        <v>0</v>
      </c>
      <c r="C78" s="227">
        <f>'所有護老者的數據輸入及分析結果'!AC80</f>
        <v>0</v>
      </c>
      <c r="E78">
        <f t="shared" si="12"/>
        <v>0</v>
      </c>
      <c r="F78">
        <f t="shared" si="13"/>
        <v>0</v>
      </c>
      <c r="G78" s="235">
        <f aca="true" t="shared" si="14" ref="G78:G141">IF(F78=0,0,IF(F78&lt;=1.4999,1,0))</f>
        <v>0</v>
      </c>
      <c r="H78" s="224">
        <f aca="true" t="shared" si="15" ref="H78:H141">IF(F78&lt;1.5,0,IF(F78&gt;2.499,0,1))</f>
        <v>0</v>
      </c>
      <c r="I78">
        <f aca="true" t="shared" si="16" ref="I78:I141">IF(F78&lt;2.5,0,IF(F78&gt;3.499,0,1))</f>
        <v>0</v>
      </c>
      <c r="J78">
        <f aca="true" t="shared" si="17" ref="J78:J141">IF(F78&lt;3.5,0,IF(F78&gt;4.499,0,1))</f>
        <v>0</v>
      </c>
      <c r="K78" s="226">
        <f aca="true" t="shared" si="18" ref="K78:K141">IF(F78="",0,IF(F78&gt;4.4999,1,0))</f>
        <v>0</v>
      </c>
    </row>
    <row r="79" spans="1:11" ht="15.75">
      <c r="A79" s="228">
        <f>'所有護老者的數據輸入及分析結果'!B81</f>
        <v>0</v>
      </c>
      <c r="B79" s="228">
        <f>'所有護老者的數據輸入及分析結果'!D81</f>
        <v>0</v>
      </c>
      <c r="C79" s="227">
        <f>'所有護老者的數據輸入及分析結果'!AC81</f>
        <v>0</v>
      </c>
      <c r="E79">
        <f t="shared" si="12"/>
        <v>0</v>
      </c>
      <c r="F79">
        <f t="shared" si="13"/>
        <v>0</v>
      </c>
      <c r="G79" s="235">
        <f t="shared" si="14"/>
        <v>0</v>
      </c>
      <c r="H79" s="224">
        <f t="shared" si="15"/>
        <v>0</v>
      </c>
      <c r="I79">
        <f t="shared" si="16"/>
        <v>0</v>
      </c>
      <c r="J79">
        <f t="shared" si="17"/>
        <v>0</v>
      </c>
      <c r="K79" s="226">
        <f t="shared" si="18"/>
        <v>0</v>
      </c>
    </row>
    <row r="80" spans="1:11" ht="15.75">
      <c r="A80" s="228">
        <f>'所有護老者的數據輸入及分析結果'!B82</f>
        <v>0</v>
      </c>
      <c r="B80" s="228">
        <f>'所有護老者的數據輸入及分析結果'!D82</f>
        <v>0</v>
      </c>
      <c r="C80" s="227">
        <f>'所有護老者的數據輸入及分析結果'!AC82</f>
        <v>0</v>
      </c>
      <c r="E80">
        <f t="shared" si="12"/>
        <v>0</v>
      </c>
      <c r="F80">
        <f t="shared" si="13"/>
        <v>0</v>
      </c>
      <c r="G80" s="235">
        <f t="shared" si="14"/>
        <v>0</v>
      </c>
      <c r="H80" s="224">
        <f t="shared" si="15"/>
        <v>0</v>
      </c>
      <c r="I80">
        <f t="shared" si="16"/>
        <v>0</v>
      </c>
      <c r="J80">
        <f t="shared" si="17"/>
        <v>0</v>
      </c>
      <c r="K80" s="226">
        <f t="shared" si="18"/>
        <v>0</v>
      </c>
    </row>
    <row r="81" spans="1:11" ht="15.75">
      <c r="A81" s="228">
        <f>'所有護老者的數據輸入及分析結果'!B83</f>
        <v>0</v>
      </c>
      <c r="B81" s="228">
        <f>'所有護老者的數據輸入及分析結果'!D83</f>
        <v>0</v>
      </c>
      <c r="C81" s="227">
        <f>'所有護老者的數據輸入及分析結果'!AC83</f>
        <v>0</v>
      </c>
      <c r="E81">
        <f t="shared" si="12"/>
        <v>0</v>
      </c>
      <c r="F81">
        <f t="shared" si="13"/>
        <v>0</v>
      </c>
      <c r="G81" s="235">
        <f t="shared" si="14"/>
        <v>0</v>
      </c>
      <c r="H81" s="224">
        <f t="shared" si="15"/>
        <v>0</v>
      </c>
      <c r="I81">
        <f t="shared" si="16"/>
        <v>0</v>
      </c>
      <c r="J81">
        <f t="shared" si="17"/>
        <v>0</v>
      </c>
      <c r="K81" s="226">
        <f t="shared" si="18"/>
        <v>0</v>
      </c>
    </row>
    <row r="82" spans="1:11" ht="15.75">
      <c r="A82" s="228">
        <f>'所有護老者的數據輸入及分析結果'!B84</f>
        <v>0</v>
      </c>
      <c r="B82" s="228">
        <f>'所有護老者的數據輸入及分析結果'!D84</f>
        <v>0</v>
      </c>
      <c r="C82" s="227">
        <f>'所有護老者的數據輸入及分析結果'!AC84</f>
        <v>0</v>
      </c>
      <c r="E82">
        <f t="shared" si="12"/>
        <v>0</v>
      </c>
      <c r="F82">
        <f t="shared" si="13"/>
        <v>0</v>
      </c>
      <c r="G82" s="235">
        <f t="shared" si="14"/>
        <v>0</v>
      </c>
      <c r="H82" s="224">
        <f t="shared" si="15"/>
        <v>0</v>
      </c>
      <c r="I82">
        <f t="shared" si="16"/>
        <v>0</v>
      </c>
      <c r="J82">
        <f t="shared" si="17"/>
        <v>0</v>
      </c>
      <c r="K82" s="226">
        <f t="shared" si="18"/>
        <v>0</v>
      </c>
    </row>
    <row r="83" spans="1:11" ht="15.75">
      <c r="A83" s="228">
        <f>'所有護老者的數據輸入及分析結果'!B85</f>
        <v>0</v>
      </c>
      <c r="B83" s="228">
        <f>'所有護老者的數據輸入及分析結果'!D85</f>
        <v>0</v>
      </c>
      <c r="C83" s="227">
        <f>'所有護老者的數據輸入及分析結果'!AC85</f>
        <v>0</v>
      </c>
      <c r="E83">
        <f t="shared" si="12"/>
        <v>0</v>
      </c>
      <c r="F83">
        <f t="shared" si="13"/>
        <v>0</v>
      </c>
      <c r="G83" s="235">
        <f t="shared" si="14"/>
        <v>0</v>
      </c>
      <c r="H83" s="224">
        <f t="shared" si="15"/>
        <v>0</v>
      </c>
      <c r="I83">
        <f t="shared" si="16"/>
        <v>0</v>
      </c>
      <c r="J83">
        <f t="shared" si="17"/>
        <v>0</v>
      </c>
      <c r="K83" s="226">
        <f t="shared" si="18"/>
        <v>0</v>
      </c>
    </row>
    <row r="84" spans="1:11" ht="15.75">
      <c r="A84" s="228">
        <f>'所有護老者的數據輸入及分析結果'!B86</f>
        <v>0</v>
      </c>
      <c r="B84" s="228">
        <f>'所有護老者的數據輸入及分析結果'!D86</f>
        <v>0</v>
      </c>
      <c r="C84" s="227">
        <f>'所有護老者的數據輸入及分析結果'!AC86</f>
        <v>0</v>
      </c>
      <c r="E84">
        <f t="shared" si="12"/>
        <v>0</v>
      </c>
      <c r="F84">
        <f t="shared" si="13"/>
        <v>0</v>
      </c>
      <c r="G84" s="235">
        <f t="shared" si="14"/>
        <v>0</v>
      </c>
      <c r="H84" s="224">
        <f t="shared" si="15"/>
        <v>0</v>
      </c>
      <c r="I84">
        <f t="shared" si="16"/>
        <v>0</v>
      </c>
      <c r="J84">
        <f t="shared" si="17"/>
        <v>0</v>
      </c>
      <c r="K84" s="226">
        <f t="shared" si="18"/>
        <v>0</v>
      </c>
    </row>
    <row r="85" spans="1:11" ht="15.75">
      <c r="A85" s="228">
        <f>'所有護老者的數據輸入及分析結果'!B87</f>
        <v>0</v>
      </c>
      <c r="B85" s="228">
        <f>'所有護老者的數據輸入及分析結果'!D87</f>
        <v>0</v>
      </c>
      <c r="C85" s="227">
        <f>'所有護老者的數據輸入及分析結果'!AC87</f>
        <v>0</v>
      </c>
      <c r="E85">
        <f t="shared" si="12"/>
        <v>0</v>
      </c>
      <c r="F85">
        <f t="shared" si="13"/>
        <v>0</v>
      </c>
      <c r="G85" s="235">
        <f t="shared" si="14"/>
        <v>0</v>
      </c>
      <c r="H85" s="224">
        <f t="shared" si="15"/>
        <v>0</v>
      </c>
      <c r="I85">
        <f t="shared" si="16"/>
        <v>0</v>
      </c>
      <c r="J85">
        <f t="shared" si="17"/>
        <v>0</v>
      </c>
      <c r="K85" s="226">
        <f t="shared" si="18"/>
        <v>0</v>
      </c>
    </row>
    <row r="86" spans="1:11" ht="15.75">
      <c r="A86" s="228">
        <f>'所有護老者的數據輸入及分析結果'!B88</f>
        <v>0</v>
      </c>
      <c r="B86" s="228">
        <f>'所有護老者的數據輸入及分析結果'!D88</f>
        <v>0</v>
      </c>
      <c r="C86" s="227">
        <f>'所有護老者的數據輸入及分析結果'!AC88</f>
        <v>0</v>
      </c>
      <c r="E86">
        <f t="shared" si="12"/>
        <v>0</v>
      </c>
      <c r="F86">
        <f t="shared" si="13"/>
        <v>0</v>
      </c>
      <c r="G86" s="235">
        <f t="shared" si="14"/>
        <v>0</v>
      </c>
      <c r="H86" s="224">
        <f t="shared" si="15"/>
        <v>0</v>
      </c>
      <c r="I86">
        <f t="shared" si="16"/>
        <v>0</v>
      </c>
      <c r="J86">
        <f t="shared" si="17"/>
        <v>0</v>
      </c>
      <c r="K86" s="226">
        <f t="shared" si="18"/>
        <v>0</v>
      </c>
    </row>
    <row r="87" spans="1:11" ht="15.75">
      <c r="A87" s="228">
        <f>'所有護老者的數據輸入及分析結果'!B89</f>
        <v>0</v>
      </c>
      <c r="B87" s="228">
        <f>'所有護老者的數據輸入及分析結果'!D89</f>
        <v>0</v>
      </c>
      <c r="C87" s="227">
        <f>'所有護老者的數據輸入及分析結果'!AC89</f>
        <v>0</v>
      </c>
      <c r="E87">
        <f t="shared" si="12"/>
        <v>0</v>
      </c>
      <c r="F87">
        <f t="shared" si="13"/>
        <v>0</v>
      </c>
      <c r="G87" s="235">
        <f t="shared" si="14"/>
        <v>0</v>
      </c>
      <c r="H87" s="224">
        <f t="shared" si="15"/>
        <v>0</v>
      </c>
      <c r="I87">
        <f t="shared" si="16"/>
        <v>0</v>
      </c>
      <c r="J87">
        <f t="shared" si="17"/>
        <v>0</v>
      </c>
      <c r="K87" s="226">
        <f t="shared" si="18"/>
        <v>0</v>
      </c>
    </row>
    <row r="88" spans="1:11" ht="15.75">
      <c r="A88" s="228">
        <f>'所有護老者的數據輸入及分析結果'!B90</f>
        <v>0</v>
      </c>
      <c r="B88" s="228">
        <f>'所有護老者的數據輸入及分析結果'!D90</f>
        <v>0</v>
      </c>
      <c r="C88" s="227">
        <f>'所有護老者的數據輸入及分析結果'!AC90</f>
        <v>0</v>
      </c>
      <c r="E88">
        <f t="shared" si="12"/>
        <v>0</v>
      </c>
      <c r="F88">
        <f t="shared" si="13"/>
        <v>0</v>
      </c>
      <c r="G88" s="235">
        <f t="shared" si="14"/>
        <v>0</v>
      </c>
      <c r="H88" s="224">
        <f t="shared" si="15"/>
        <v>0</v>
      </c>
      <c r="I88">
        <f t="shared" si="16"/>
        <v>0</v>
      </c>
      <c r="J88">
        <f t="shared" si="17"/>
        <v>0</v>
      </c>
      <c r="K88" s="226">
        <f t="shared" si="18"/>
        <v>0</v>
      </c>
    </row>
    <row r="89" spans="1:11" ht="15.75">
      <c r="A89" s="228">
        <f>'所有護老者的數據輸入及分析結果'!B91</f>
        <v>0</v>
      </c>
      <c r="B89" s="228">
        <f>'所有護老者的數據輸入及分析結果'!D91</f>
        <v>0</v>
      </c>
      <c r="C89" s="227">
        <f>'所有護老者的數據輸入及分析結果'!AC91</f>
        <v>0</v>
      </c>
      <c r="E89">
        <f t="shared" si="12"/>
        <v>0</v>
      </c>
      <c r="F89">
        <f t="shared" si="13"/>
        <v>0</v>
      </c>
      <c r="G89" s="235">
        <f t="shared" si="14"/>
        <v>0</v>
      </c>
      <c r="H89" s="224">
        <f t="shared" si="15"/>
        <v>0</v>
      </c>
      <c r="I89">
        <f t="shared" si="16"/>
        <v>0</v>
      </c>
      <c r="J89">
        <f t="shared" si="17"/>
        <v>0</v>
      </c>
      <c r="K89" s="226">
        <f t="shared" si="18"/>
        <v>0</v>
      </c>
    </row>
    <row r="90" spans="1:11" ht="15.75">
      <c r="A90" s="228">
        <f>'所有護老者的數據輸入及分析結果'!B92</f>
        <v>0</v>
      </c>
      <c r="B90" s="228">
        <f>'所有護老者的數據輸入及分析結果'!D92</f>
        <v>0</v>
      </c>
      <c r="C90" s="227">
        <f>'所有護老者的數據輸入及分析結果'!AC92</f>
        <v>0</v>
      </c>
      <c r="E90">
        <f t="shared" si="12"/>
        <v>0</v>
      </c>
      <c r="F90">
        <f t="shared" si="13"/>
        <v>0</v>
      </c>
      <c r="G90" s="235">
        <f t="shared" si="14"/>
        <v>0</v>
      </c>
      <c r="H90" s="224">
        <f t="shared" si="15"/>
        <v>0</v>
      </c>
      <c r="I90">
        <f t="shared" si="16"/>
        <v>0</v>
      </c>
      <c r="J90">
        <f t="shared" si="17"/>
        <v>0</v>
      </c>
      <c r="K90" s="226">
        <f t="shared" si="18"/>
        <v>0</v>
      </c>
    </row>
    <row r="91" spans="1:11" ht="15.75">
      <c r="A91" s="228">
        <f>'所有護老者的數據輸入及分析結果'!B93</f>
        <v>0</v>
      </c>
      <c r="B91" s="228">
        <f>'所有護老者的數據輸入及分析結果'!D93</f>
        <v>0</v>
      </c>
      <c r="C91" s="227">
        <f>'所有護老者的數據輸入及分析結果'!AC93</f>
        <v>0</v>
      </c>
      <c r="E91">
        <f t="shared" si="12"/>
        <v>0</v>
      </c>
      <c r="F91">
        <f t="shared" si="13"/>
        <v>0</v>
      </c>
      <c r="G91" s="235">
        <f t="shared" si="14"/>
        <v>0</v>
      </c>
      <c r="H91" s="224">
        <f t="shared" si="15"/>
        <v>0</v>
      </c>
      <c r="I91">
        <f t="shared" si="16"/>
        <v>0</v>
      </c>
      <c r="J91">
        <f t="shared" si="17"/>
        <v>0</v>
      </c>
      <c r="K91" s="226">
        <f t="shared" si="18"/>
        <v>0</v>
      </c>
    </row>
    <row r="92" spans="1:11" ht="15.75">
      <c r="A92" s="228">
        <f>'所有護老者的數據輸入及分析結果'!B94</f>
        <v>0</v>
      </c>
      <c r="B92" s="228">
        <f>'所有護老者的數據輸入及分析結果'!D94</f>
        <v>0</v>
      </c>
      <c r="C92" s="227">
        <f>'所有護老者的數據輸入及分析結果'!AC94</f>
        <v>0</v>
      </c>
      <c r="E92">
        <f t="shared" si="12"/>
        <v>0</v>
      </c>
      <c r="F92">
        <f t="shared" si="13"/>
        <v>0</v>
      </c>
      <c r="G92" s="235">
        <f t="shared" si="14"/>
        <v>0</v>
      </c>
      <c r="H92" s="224">
        <f t="shared" si="15"/>
        <v>0</v>
      </c>
      <c r="I92">
        <f t="shared" si="16"/>
        <v>0</v>
      </c>
      <c r="J92">
        <f t="shared" si="17"/>
        <v>0</v>
      </c>
      <c r="K92" s="226">
        <f t="shared" si="18"/>
        <v>0</v>
      </c>
    </row>
    <row r="93" spans="1:11" ht="15.75">
      <c r="A93" s="228">
        <f>'所有護老者的數據輸入及分析結果'!B95</f>
        <v>0</v>
      </c>
      <c r="B93" s="228">
        <f>'所有護老者的數據輸入及分析結果'!D95</f>
        <v>0</v>
      </c>
      <c r="C93" s="227">
        <f>'所有護老者的數據輸入及分析結果'!AC95</f>
        <v>0</v>
      </c>
      <c r="E93">
        <f t="shared" si="12"/>
        <v>0</v>
      </c>
      <c r="F93">
        <f t="shared" si="13"/>
        <v>0</v>
      </c>
      <c r="G93" s="235">
        <f t="shared" si="14"/>
        <v>0</v>
      </c>
      <c r="H93" s="224">
        <f t="shared" si="15"/>
        <v>0</v>
      </c>
      <c r="I93">
        <f t="shared" si="16"/>
        <v>0</v>
      </c>
      <c r="J93">
        <f t="shared" si="17"/>
        <v>0</v>
      </c>
      <c r="K93" s="226">
        <f t="shared" si="18"/>
        <v>0</v>
      </c>
    </row>
    <row r="94" spans="1:11" ht="15.75">
      <c r="A94" s="228">
        <f>'所有護老者的數據輸入及分析結果'!B96</f>
        <v>0</v>
      </c>
      <c r="B94" s="228">
        <f>'所有護老者的數據輸入及分析結果'!D96</f>
        <v>0</v>
      </c>
      <c r="C94" s="227">
        <f>'所有護老者的數據輸入及分析結果'!AC96</f>
        <v>0</v>
      </c>
      <c r="E94">
        <f t="shared" si="12"/>
        <v>0</v>
      </c>
      <c r="F94">
        <f t="shared" si="13"/>
        <v>0</v>
      </c>
      <c r="G94" s="235">
        <f t="shared" si="14"/>
        <v>0</v>
      </c>
      <c r="H94" s="224">
        <f t="shared" si="15"/>
        <v>0</v>
      </c>
      <c r="I94">
        <f t="shared" si="16"/>
        <v>0</v>
      </c>
      <c r="J94">
        <f t="shared" si="17"/>
        <v>0</v>
      </c>
      <c r="K94" s="226">
        <f t="shared" si="18"/>
        <v>0</v>
      </c>
    </row>
    <row r="95" spans="1:11" ht="15.75">
      <c r="A95" s="228">
        <f>'所有護老者的數據輸入及分析結果'!B97</f>
        <v>0</v>
      </c>
      <c r="B95" s="228">
        <f>'所有護老者的數據輸入及分析結果'!D97</f>
        <v>0</v>
      </c>
      <c r="C95" s="227">
        <f>'所有護老者的數據輸入及分析結果'!AC97</f>
        <v>0</v>
      </c>
      <c r="E95">
        <f t="shared" si="12"/>
        <v>0</v>
      </c>
      <c r="F95">
        <f t="shared" si="13"/>
        <v>0</v>
      </c>
      <c r="G95" s="235">
        <f t="shared" si="14"/>
        <v>0</v>
      </c>
      <c r="H95" s="224">
        <f t="shared" si="15"/>
        <v>0</v>
      </c>
      <c r="I95">
        <f t="shared" si="16"/>
        <v>0</v>
      </c>
      <c r="J95">
        <f t="shared" si="17"/>
        <v>0</v>
      </c>
      <c r="K95" s="226">
        <f t="shared" si="18"/>
        <v>0</v>
      </c>
    </row>
    <row r="96" spans="1:11" ht="15.75">
      <c r="A96" s="228">
        <f>'所有護老者的數據輸入及分析結果'!B98</f>
        <v>0</v>
      </c>
      <c r="B96" s="228">
        <f>'所有護老者的數據輸入及分析結果'!D98</f>
        <v>0</v>
      </c>
      <c r="C96" s="227">
        <f>'所有護老者的數據輸入及分析結果'!AC98</f>
        <v>0</v>
      </c>
      <c r="E96">
        <f t="shared" si="12"/>
        <v>0</v>
      </c>
      <c r="F96">
        <f t="shared" si="13"/>
        <v>0</v>
      </c>
      <c r="G96" s="235">
        <f t="shared" si="14"/>
        <v>0</v>
      </c>
      <c r="H96" s="224">
        <f t="shared" si="15"/>
        <v>0</v>
      </c>
      <c r="I96">
        <f t="shared" si="16"/>
        <v>0</v>
      </c>
      <c r="J96">
        <f t="shared" si="17"/>
        <v>0</v>
      </c>
      <c r="K96" s="226">
        <f t="shared" si="18"/>
        <v>0</v>
      </c>
    </row>
    <row r="97" spans="1:11" ht="15.75">
      <c r="A97" s="228">
        <f>'所有護老者的數據輸入及分析結果'!B99</f>
        <v>0</v>
      </c>
      <c r="B97" s="228">
        <f>'所有護老者的數據輸入及分析結果'!D99</f>
        <v>0</v>
      </c>
      <c r="C97" s="227">
        <f>'所有護老者的數據輸入及分析結果'!AC99</f>
        <v>0</v>
      </c>
      <c r="E97">
        <f t="shared" si="12"/>
        <v>0</v>
      </c>
      <c r="F97">
        <f t="shared" si="13"/>
        <v>0</v>
      </c>
      <c r="G97" s="235">
        <f t="shared" si="14"/>
        <v>0</v>
      </c>
      <c r="H97" s="224">
        <f t="shared" si="15"/>
        <v>0</v>
      </c>
      <c r="I97">
        <f t="shared" si="16"/>
        <v>0</v>
      </c>
      <c r="J97">
        <f t="shared" si="17"/>
        <v>0</v>
      </c>
      <c r="K97" s="226">
        <f t="shared" si="18"/>
        <v>0</v>
      </c>
    </row>
    <row r="98" spans="1:11" ht="15.75">
      <c r="A98" s="228">
        <f>'所有護老者的數據輸入及分析結果'!B100</f>
        <v>0</v>
      </c>
      <c r="B98" s="228">
        <f>'所有護老者的數據輸入及分析結果'!D100</f>
        <v>0</v>
      </c>
      <c r="C98" s="227">
        <f>'所有護老者的數據輸入及分析結果'!AC100</f>
        <v>0</v>
      </c>
      <c r="E98">
        <f t="shared" si="12"/>
        <v>0</v>
      </c>
      <c r="F98">
        <f t="shared" si="13"/>
        <v>0</v>
      </c>
      <c r="G98" s="235">
        <f t="shared" si="14"/>
        <v>0</v>
      </c>
      <c r="H98" s="224">
        <f t="shared" si="15"/>
        <v>0</v>
      </c>
      <c r="I98">
        <f t="shared" si="16"/>
        <v>0</v>
      </c>
      <c r="J98">
        <f t="shared" si="17"/>
        <v>0</v>
      </c>
      <c r="K98" s="226">
        <f t="shared" si="18"/>
        <v>0</v>
      </c>
    </row>
    <row r="99" spans="1:11" ht="15.75">
      <c r="A99" s="228">
        <f>'所有護老者的數據輸入及分析結果'!B101</f>
        <v>0</v>
      </c>
      <c r="B99" s="228">
        <f>'所有護老者的數據輸入及分析結果'!D101</f>
        <v>0</v>
      </c>
      <c r="C99" s="227">
        <f>'所有護老者的數據輸入及分析結果'!AC101</f>
        <v>0</v>
      </c>
      <c r="E99">
        <f t="shared" si="12"/>
        <v>0</v>
      </c>
      <c r="F99">
        <f t="shared" si="13"/>
        <v>0</v>
      </c>
      <c r="G99" s="235">
        <f t="shared" si="14"/>
        <v>0</v>
      </c>
      <c r="H99" s="224">
        <f t="shared" si="15"/>
        <v>0</v>
      </c>
      <c r="I99">
        <f t="shared" si="16"/>
        <v>0</v>
      </c>
      <c r="J99">
        <f t="shared" si="17"/>
        <v>0</v>
      </c>
      <c r="K99" s="226">
        <f t="shared" si="18"/>
        <v>0</v>
      </c>
    </row>
    <row r="100" spans="1:11" ht="15.75">
      <c r="A100" s="228">
        <f>'所有護老者的數據輸入及分析結果'!B102</f>
        <v>0</v>
      </c>
      <c r="B100" s="228">
        <f>'所有護老者的數據輸入及分析結果'!D102</f>
        <v>0</v>
      </c>
      <c r="C100" s="227">
        <f>'所有護老者的數據輸入及分析結果'!AC102</f>
        <v>0</v>
      </c>
      <c r="E100">
        <f t="shared" si="12"/>
        <v>0</v>
      </c>
      <c r="F100">
        <f t="shared" si="13"/>
        <v>0</v>
      </c>
      <c r="G100" s="235">
        <f t="shared" si="14"/>
        <v>0</v>
      </c>
      <c r="H100" s="224">
        <f t="shared" si="15"/>
        <v>0</v>
      </c>
      <c r="I100">
        <f t="shared" si="16"/>
        <v>0</v>
      </c>
      <c r="J100">
        <f t="shared" si="17"/>
        <v>0</v>
      </c>
      <c r="K100" s="226">
        <f t="shared" si="18"/>
        <v>0</v>
      </c>
    </row>
    <row r="101" spans="1:11" ht="15.75">
      <c r="A101" s="228">
        <f>'所有護老者的數據輸入及分析結果'!B103</f>
        <v>0</v>
      </c>
      <c r="B101" s="228">
        <f>'所有護老者的數據輸入及分析結果'!D103</f>
        <v>0</v>
      </c>
      <c r="C101" s="227">
        <f>'所有護老者的數據輸入及分析結果'!AC103</f>
        <v>0</v>
      </c>
      <c r="E101">
        <f t="shared" si="12"/>
        <v>0</v>
      </c>
      <c r="F101">
        <f t="shared" si="13"/>
        <v>0</v>
      </c>
      <c r="G101" s="235">
        <f t="shared" si="14"/>
        <v>0</v>
      </c>
      <c r="H101" s="224">
        <f t="shared" si="15"/>
        <v>0</v>
      </c>
      <c r="I101">
        <f t="shared" si="16"/>
        <v>0</v>
      </c>
      <c r="J101">
        <f t="shared" si="17"/>
        <v>0</v>
      </c>
      <c r="K101" s="226">
        <f t="shared" si="18"/>
        <v>0</v>
      </c>
    </row>
    <row r="102" spans="1:11" ht="15.75">
      <c r="A102" s="228">
        <f>'所有護老者的數據輸入及分析結果'!B104</f>
        <v>0</v>
      </c>
      <c r="B102" s="228">
        <f>'所有護老者的數據輸入及分析結果'!D104</f>
        <v>0</v>
      </c>
      <c r="C102" s="227">
        <f>'所有護老者的數據輸入及分析結果'!AC104</f>
        <v>0</v>
      </c>
      <c r="E102">
        <f t="shared" si="12"/>
        <v>0</v>
      </c>
      <c r="F102">
        <f t="shared" si="13"/>
        <v>0</v>
      </c>
      <c r="G102" s="235">
        <f t="shared" si="14"/>
        <v>0</v>
      </c>
      <c r="H102" s="224">
        <f t="shared" si="15"/>
        <v>0</v>
      </c>
      <c r="I102">
        <f t="shared" si="16"/>
        <v>0</v>
      </c>
      <c r="J102">
        <f t="shared" si="17"/>
        <v>0</v>
      </c>
      <c r="K102" s="226">
        <f t="shared" si="18"/>
        <v>0</v>
      </c>
    </row>
    <row r="103" spans="1:11" ht="15.75">
      <c r="A103" s="228">
        <f>'所有護老者的數據輸入及分析結果'!B105</f>
        <v>0</v>
      </c>
      <c r="B103" s="228">
        <f>'所有護老者的數據輸入及分析結果'!D105</f>
        <v>0</v>
      </c>
      <c r="C103" s="227">
        <f>'所有護老者的數據輸入及分析結果'!AC105</f>
        <v>0</v>
      </c>
      <c r="E103">
        <f t="shared" si="12"/>
        <v>0</v>
      </c>
      <c r="F103">
        <f t="shared" si="13"/>
        <v>0</v>
      </c>
      <c r="G103" s="235">
        <f t="shared" si="14"/>
        <v>0</v>
      </c>
      <c r="H103" s="224">
        <f t="shared" si="15"/>
        <v>0</v>
      </c>
      <c r="I103">
        <f t="shared" si="16"/>
        <v>0</v>
      </c>
      <c r="J103">
        <f t="shared" si="17"/>
        <v>0</v>
      </c>
      <c r="K103" s="226">
        <f t="shared" si="18"/>
        <v>0</v>
      </c>
    </row>
    <row r="104" spans="1:11" ht="15.75">
      <c r="A104" s="228">
        <f>'所有護老者的數據輸入及分析結果'!B106</f>
        <v>0</v>
      </c>
      <c r="B104" s="228">
        <f>'所有護老者的數據輸入及分析結果'!D106</f>
        <v>0</v>
      </c>
      <c r="C104" s="227">
        <f>'所有護老者的數據輸入及分析結果'!AC106</f>
        <v>0</v>
      </c>
      <c r="E104">
        <f t="shared" si="12"/>
        <v>0</v>
      </c>
      <c r="F104">
        <f t="shared" si="13"/>
        <v>0</v>
      </c>
      <c r="G104" s="235">
        <f t="shared" si="14"/>
        <v>0</v>
      </c>
      <c r="H104" s="224">
        <f t="shared" si="15"/>
        <v>0</v>
      </c>
      <c r="I104">
        <f t="shared" si="16"/>
        <v>0</v>
      </c>
      <c r="J104">
        <f t="shared" si="17"/>
        <v>0</v>
      </c>
      <c r="K104" s="226">
        <f t="shared" si="18"/>
        <v>0</v>
      </c>
    </row>
    <row r="105" spans="1:11" ht="15.75">
      <c r="A105" s="228">
        <f>'所有護老者的數據輸入及分析結果'!B107</f>
        <v>0</v>
      </c>
      <c r="B105" s="228">
        <f>'所有護老者的數據輸入及分析結果'!D107</f>
        <v>0</v>
      </c>
      <c r="C105" s="227">
        <f>'所有護老者的數據輸入及分析結果'!AC107</f>
        <v>0</v>
      </c>
      <c r="E105">
        <f t="shared" si="12"/>
        <v>0</v>
      </c>
      <c r="F105">
        <f t="shared" si="13"/>
        <v>0</v>
      </c>
      <c r="G105" s="235">
        <f t="shared" si="14"/>
        <v>0</v>
      </c>
      <c r="H105" s="224">
        <f t="shared" si="15"/>
        <v>0</v>
      </c>
      <c r="I105">
        <f t="shared" si="16"/>
        <v>0</v>
      </c>
      <c r="J105">
        <f t="shared" si="17"/>
        <v>0</v>
      </c>
      <c r="K105" s="226">
        <f t="shared" si="18"/>
        <v>0</v>
      </c>
    </row>
    <row r="106" spans="1:11" ht="15.75">
      <c r="A106" s="228">
        <f>'所有護老者的數據輸入及分析結果'!B108</f>
        <v>0</v>
      </c>
      <c r="B106" s="228">
        <f>'所有護老者的數據輸入及分析結果'!D108</f>
        <v>0</v>
      </c>
      <c r="C106" s="227">
        <f>'所有護老者的數據輸入及分析結果'!AC108</f>
        <v>0</v>
      </c>
      <c r="E106">
        <f t="shared" si="12"/>
        <v>0</v>
      </c>
      <c r="F106">
        <f t="shared" si="13"/>
        <v>0</v>
      </c>
      <c r="G106" s="235">
        <f t="shared" si="14"/>
        <v>0</v>
      </c>
      <c r="H106" s="224">
        <f t="shared" si="15"/>
        <v>0</v>
      </c>
      <c r="I106">
        <f t="shared" si="16"/>
        <v>0</v>
      </c>
      <c r="J106">
        <f t="shared" si="17"/>
        <v>0</v>
      </c>
      <c r="K106" s="226">
        <f t="shared" si="18"/>
        <v>0</v>
      </c>
    </row>
    <row r="107" spans="1:11" ht="15.75">
      <c r="A107" s="228">
        <f>'所有護老者的數據輸入及分析結果'!B109</f>
        <v>0</v>
      </c>
      <c r="B107" s="228">
        <f>'所有護老者的數據輸入及分析結果'!D109</f>
        <v>0</v>
      </c>
      <c r="C107" s="227">
        <f>'所有護老者的數據輸入及分析結果'!AC109</f>
        <v>0</v>
      </c>
      <c r="E107">
        <f t="shared" si="12"/>
        <v>0</v>
      </c>
      <c r="F107">
        <f t="shared" si="13"/>
        <v>0</v>
      </c>
      <c r="G107" s="235">
        <f t="shared" si="14"/>
        <v>0</v>
      </c>
      <c r="H107" s="224">
        <f t="shared" si="15"/>
        <v>0</v>
      </c>
      <c r="I107">
        <f t="shared" si="16"/>
        <v>0</v>
      </c>
      <c r="J107">
        <f t="shared" si="17"/>
        <v>0</v>
      </c>
      <c r="K107" s="226">
        <f t="shared" si="18"/>
        <v>0</v>
      </c>
    </row>
    <row r="108" spans="1:11" ht="15.75">
      <c r="A108" s="228">
        <f>'所有護老者的數據輸入及分析結果'!B110</f>
        <v>0</v>
      </c>
      <c r="B108" s="228">
        <f>'所有護老者的數據輸入及分析結果'!D110</f>
        <v>0</v>
      </c>
      <c r="C108" s="227">
        <f>'所有護老者的數據輸入及分析結果'!AC110</f>
        <v>0</v>
      </c>
      <c r="E108">
        <f t="shared" si="12"/>
        <v>0</v>
      </c>
      <c r="F108">
        <f t="shared" si="13"/>
        <v>0</v>
      </c>
      <c r="G108" s="235">
        <f t="shared" si="14"/>
        <v>0</v>
      </c>
      <c r="H108" s="224">
        <f t="shared" si="15"/>
        <v>0</v>
      </c>
      <c r="I108">
        <f t="shared" si="16"/>
        <v>0</v>
      </c>
      <c r="J108">
        <f t="shared" si="17"/>
        <v>0</v>
      </c>
      <c r="K108" s="226">
        <f t="shared" si="18"/>
        <v>0</v>
      </c>
    </row>
    <row r="109" spans="1:11" ht="15.75">
      <c r="A109" s="228">
        <f>'所有護老者的數據輸入及分析結果'!B111</f>
        <v>0</v>
      </c>
      <c r="B109" s="228">
        <f>'所有護老者的數據輸入及分析結果'!D111</f>
        <v>0</v>
      </c>
      <c r="C109" s="227">
        <f>'所有護老者的數據輸入及分析結果'!AC111</f>
        <v>0</v>
      </c>
      <c r="E109">
        <f t="shared" si="12"/>
        <v>0</v>
      </c>
      <c r="F109">
        <f t="shared" si="13"/>
        <v>0</v>
      </c>
      <c r="G109" s="235">
        <f t="shared" si="14"/>
        <v>0</v>
      </c>
      <c r="H109" s="224">
        <f t="shared" si="15"/>
        <v>0</v>
      </c>
      <c r="I109">
        <f t="shared" si="16"/>
        <v>0</v>
      </c>
      <c r="J109">
        <f t="shared" si="17"/>
        <v>0</v>
      </c>
      <c r="K109" s="226">
        <f t="shared" si="18"/>
        <v>0</v>
      </c>
    </row>
    <row r="110" spans="1:11" ht="15.75">
      <c r="A110" s="228">
        <f>'所有護老者的數據輸入及分析結果'!B112</f>
        <v>0</v>
      </c>
      <c r="B110" s="228">
        <f>'所有護老者的數據輸入及分析結果'!D112</f>
        <v>0</v>
      </c>
      <c r="C110" s="227">
        <f>'所有護老者的數據輸入及分析結果'!AC112</f>
        <v>0</v>
      </c>
      <c r="E110">
        <f t="shared" si="12"/>
        <v>0</v>
      </c>
      <c r="F110">
        <f t="shared" si="13"/>
        <v>0</v>
      </c>
      <c r="G110" s="235">
        <f t="shared" si="14"/>
        <v>0</v>
      </c>
      <c r="H110" s="224">
        <f t="shared" si="15"/>
        <v>0</v>
      </c>
      <c r="I110">
        <f t="shared" si="16"/>
        <v>0</v>
      </c>
      <c r="J110">
        <f t="shared" si="17"/>
        <v>0</v>
      </c>
      <c r="K110" s="226">
        <f t="shared" si="18"/>
        <v>0</v>
      </c>
    </row>
    <row r="111" spans="1:11" ht="15.75">
      <c r="A111" s="228">
        <f>'所有護老者的數據輸入及分析結果'!B113</f>
        <v>0</v>
      </c>
      <c r="B111" s="228">
        <f>'所有護老者的數據輸入及分析結果'!D113</f>
        <v>0</v>
      </c>
      <c r="C111" s="227">
        <f>'所有護老者的數據輸入及分析結果'!AC113</f>
        <v>0</v>
      </c>
      <c r="E111">
        <f t="shared" si="12"/>
        <v>0</v>
      </c>
      <c r="F111">
        <f t="shared" si="13"/>
        <v>0</v>
      </c>
      <c r="G111" s="235">
        <f t="shared" si="14"/>
        <v>0</v>
      </c>
      <c r="H111" s="224">
        <f t="shared" si="15"/>
        <v>0</v>
      </c>
      <c r="I111">
        <f t="shared" si="16"/>
        <v>0</v>
      </c>
      <c r="J111">
        <f t="shared" si="17"/>
        <v>0</v>
      </c>
      <c r="K111" s="226">
        <f t="shared" si="18"/>
        <v>0</v>
      </c>
    </row>
    <row r="112" spans="1:11" ht="15.75">
      <c r="A112" s="228">
        <f>'所有護老者的數據輸入及分析結果'!B114</f>
        <v>0</v>
      </c>
      <c r="B112" s="228">
        <f>'所有護老者的數據輸入及分析結果'!D114</f>
        <v>0</v>
      </c>
      <c r="C112" s="227">
        <f>'所有護老者的數據輸入及分析結果'!AC114</f>
        <v>0</v>
      </c>
      <c r="E112">
        <f t="shared" si="12"/>
        <v>0</v>
      </c>
      <c r="F112">
        <f t="shared" si="13"/>
        <v>0</v>
      </c>
      <c r="G112" s="235">
        <f t="shared" si="14"/>
        <v>0</v>
      </c>
      <c r="H112" s="224">
        <f t="shared" si="15"/>
        <v>0</v>
      </c>
      <c r="I112">
        <f t="shared" si="16"/>
        <v>0</v>
      </c>
      <c r="J112">
        <f t="shared" si="17"/>
        <v>0</v>
      </c>
      <c r="K112" s="226">
        <f t="shared" si="18"/>
        <v>0</v>
      </c>
    </row>
    <row r="113" spans="1:11" ht="15.75">
      <c r="A113" s="228">
        <f>'所有護老者的數據輸入及分析結果'!B115</f>
        <v>0</v>
      </c>
      <c r="B113" s="228">
        <f>'所有護老者的數據輸入及分析結果'!D115</f>
        <v>0</v>
      </c>
      <c r="C113" s="227">
        <f>'所有護老者的數據輸入及分析結果'!AC115</f>
        <v>0</v>
      </c>
      <c r="E113">
        <f t="shared" si="12"/>
        <v>0</v>
      </c>
      <c r="F113">
        <f t="shared" si="13"/>
        <v>0</v>
      </c>
      <c r="G113" s="235">
        <f t="shared" si="14"/>
        <v>0</v>
      </c>
      <c r="H113" s="224">
        <f t="shared" si="15"/>
        <v>0</v>
      </c>
      <c r="I113">
        <f t="shared" si="16"/>
        <v>0</v>
      </c>
      <c r="J113">
        <f t="shared" si="17"/>
        <v>0</v>
      </c>
      <c r="K113" s="226">
        <f t="shared" si="18"/>
        <v>0</v>
      </c>
    </row>
    <row r="114" spans="1:11" ht="15.75">
      <c r="A114" s="228">
        <f>'所有護老者的數據輸入及分析結果'!B116</f>
        <v>0</v>
      </c>
      <c r="B114" s="228">
        <f>'所有護老者的數據輸入及分析結果'!D116</f>
        <v>0</v>
      </c>
      <c r="C114" s="227">
        <f>'所有護老者的數據輸入及分析結果'!AC116</f>
        <v>0</v>
      </c>
      <c r="E114">
        <f t="shared" si="12"/>
        <v>0</v>
      </c>
      <c r="F114">
        <f t="shared" si="13"/>
        <v>0</v>
      </c>
      <c r="G114" s="235">
        <f t="shared" si="14"/>
        <v>0</v>
      </c>
      <c r="H114" s="224">
        <f t="shared" si="15"/>
        <v>0</v>
      </c>
      <c r="I114">
        <f t="shared" si="16"/>
        <v>0</v>
      </c>
      <c r="J114">
        <f t="shared" si="17"/>
        <v>0</v>
      </c>
      <c r="K114" s="226">
        <f t="shared" si="18"/>
        <v>0</v>
      </c>
    </row>
    <row r="115" spans="1:11" ht="15.75">
      <c r="A115" s="228">
        <f>'所有護老者的數據輸入及分析結果'!B117</f>
        <v>0</v>
      </c>
      <c r="B115" s="228">
        <f>'所有護老者的數據輸入及分析結果'!D117</f>
        <v>0</v>
      </c>
      <c r="C115" s="227">
        <f>'所有護老者的數據輸入及分析結果'!AC117</f>
        <v>0</v>
      </c>
      <c r="E115">
        <f t="shared" si="12"/>
        <v>0</v>
      </c>
      <c r="F115">
        <f t="shared" si="13"/>
        <v>0</v>
      </c>
      <c r="G115" s="235">
        <f t="shared" si="14"/>
        <v>0</v>
      </c>
      <c r="H115" s="224">
        <f t="shared" si="15"/>
        <v>0</v>
      </c>
      <c r="I115">
        <f t="shared" si="16"/>
        <v>0</v>
      </c>
      <c r="J115">
        <f t="shared" si="17"/>
        <v>0</v>
      </c>
      <c r="K115" s="226">
        <f t="shared" si="18"/>
        <v>0</v>
      </c>
    </row>
    <row r="116" spans="1:11" ht="15.75">
      <c r="A116" s="228">
        <f>'所有護老者的數據輸入及分析結果'!B118</f>
        <v>0</v>
      </c>
      <c r="B116" s="228">
        <f>'所有護老者的數據輸入及分析結果'!D118</f>
        <v>0</v>
      </c>
      <c r="C116" s="227">
        <f>'所有護老者的數據輸入及分析結果'!AC118</f>
        <v>0</v>
      </c>
      <c r="E116">
        <f t="shared" si="12"/>
        <v>0</v>
      </c>
      <c r="F116">
        <f t="shared" si="13"/>
        <v>0</v>
      </c>
      <c r="G116" s="235">
        <f t="shared" si="14"/>
        <v>0</v>
      </c>
      <c r="H116" s="224">
        <f t="shared" si="15"/>
        <v>0</v>
      </c>
      <c r="I116">
        <f t="shared" si="16"/>
        <v>0</v>
      </c>
      <c r="J116">
        <f t="shared" si="17"/>
        <v>0</v>
      </c>
      <c r="K116" s="226">
        <f t="shared" si="18"/>
        <v>0</v>
      </c>
    </row>
    <row r="117" spans="1:11" ht="15.75">
      <c r="A117" s="228">
        <f>'所有護老者的數據輸入及分析結果'!B119</f>
        <v>0</v>
      </c>
      <c r="B117" s="228">
        <f>'所有護老者的數據輸入及分析結果'!D119</f>
        <v>0</v>
      </c>
      <c r="C117" s="227">
        <f>'所有護老者的數據輸入及分析結果'!AC119</f>
        <v>0</v>
      </c>
      <c r="E117">
        <f t="shared" si="12"/>
        <v>0</v>
      </c>
      <c r="F117">
        <f t="shared" si="13"/>
        <v>0</v>
      </c>
      <c r="G117" s="235">
        <f t="shared" si="14"/>
        <v>0</v>
      </c>
      <c r="H117" s="224">
        <f t="shared" si="15"/>
        <v>0</v>
      </c>
      <c r="I117">
        <f t="shared" si="16"/>
        <v>0</v>
      </c>
      <c r="J117">
        <f t="shared" si="17"/>
        <v>0</v>
      </c>
      <c r="K117" s="226">
        <f t="shared" si="18"/>
        <v>0</v>
      </c>
    </row>
    <row r="118" spans="1:11" ht="15.75">
      <c r="A118" s="228">
        <f>'所有護老者的數據輸入及分析結果'!B120</f>
        <v>0</v>
      </c>
      <c r="B118" s="228">
        <f>'所有護老者的數據輸入及分析結果'!D120</f>
        <v>0</v>
      </c>
      <c r="C118" s="227">
        <f>'所有護老者的數據輸入及分析結果'!AC120</f>
        <v>0</v>
      </c>
      <c r="E118">
        <f t="shared" si="12"/>
        <v>0</v>
      </c>
      <c r="F118">
        <f t="shared" si="13"/>
        <v>0</v>
      </c>
      <c r="G118" s="235">
        <f t="shared" si="14"/>
        <v>0</v>
      </c>
      <c r="H118" s="224">
        <f t="shared" si="15"/>
        <v>0</v>
      </c>
      <c r="I118">
        <f t="shared" si="16"/>
        <v>0</v>
      </c>
      <c r="J118">
        <f t="shared" si="17"/>
        <v>0</v>
      </c>
      <c r="K118" s="226">
        <f t="shared" si="18"/>
        <v>0</v>
      </c>
    </row>
    <row r="119" spans="1:11" ht="15.75">
      <c r="A119" s="228">
        <f>'所有護老者的數據輸入及分析結果'!B121</f>
        <v>0</v>
      </c>
      <c r="B119" s="228">
        <f>'所有護老者的數據輸入及分析結果'!D121</f>
        <v>0</v>
      </c>
      <c r="C119" s="227">
        <f>'所有護老者的數據輸入及分析結果'!AC121</f>
        <v>0</v>
      </c>
      <c r="E119">
        <f t="shared" si="12"/>
        <v>0</v>
      </c>
      <c r="F119">
        <f t="shared" si="13"/>
        <v>0</v>
      </c>
      <c r="G119" s="235">
        <f t="shared" si="14"/>
        <v>0</v>
      </c>
      <c r="H119" s="224">
        <f t="shared" si="15"/>
        <v>0</v>
      </c>
      <c r="I119">
        <f t="shared" si="16"/>
        <v>0</v>
      </c>
      <c r="J119">
        <f t="shared" si="17"/>
        <v>0</v>
      </c>
      <c r="K119" s="226">
        <f t="shared" si="18"/>
        <v>0</v>
      </c>
    </row>
    <row r="120" spans="1:11" ht="15.75">
      <c r="A120" s="228">
        <f>'所有護老者的數據輸入及分析結果'!B122</f>
        <v>0</v>
      </c>
      <c r="B120" s="228">
        <f>'所有護老者的數據輸入及分析結果'!D122</f>
        <v>0</v>
      </c>
      <c r="C120" s="227">
        <f>'所有護老者的數據輸入及分析結果'!AC122</f>
        <v>0</v>
      </c>
      <c r="E120">
        <f t="shared" si="12"/>
        <v>0</v>
      </c>
      <c r="F120">
        <f t="shared" si="13"/>
        <v>0</v>
      </c>
      <c r="G120" s="235">
        <f t="shared" si="14"/>
        <v>0</v>
      </c>
      <c r="H120" s="224">
        <f t="shared" si="15"/>
        <v>0</v>
      </c>
      <c r="I120">
        <f t="shared" si="16"/>
        <v>0</v>
      </c>
      <c r="J120">
        <f t="shared" si="17"/>
        <v>0</v>
      </c>
      <c r="K120" s="226">
        <f t="shared" si="18"/>
        <v>0</v>
      </c>
    </row>
    <row r="121" spans="1:11" ht="15.75">
      <c r="A121" s="228">
        <f>'所有護老者的數據輸入及分析結果'!B123</f>
        <v>0</v>
      </c>
      <c r="B121" s="228">
        <f>'所有護老者的數據輸入及分析結果'!D123</f>
        <v>0</v>
      </c>
      <c r="C121" s="227">
        <f>'所有護老者的數據輸入及分析結果'!AC123</f>
        <v>0</v>
      </c>
      <c r="E121">
        <f t="shared" si="12"/>
        <v>0</v>
      </c>
      <c r="F121">
        <f t="shared" si="13"/>
        <v>0</v>
      </c>
      <c r="G121" s="235">
        <f t="shared" si="14"/>
        <v>0</v>
      </c>
      <c r="H121" s="224">
        <f t="shared" si="15"/>
        <v>0</v>
      </c>
      <c r="I121">
        <f t="shared" si="16"/>
        <v>0</v>
      </c>
      <c r="J121">
        <f t="shared" si="17"/>
        <v>0</v>
      </c>
      <c r="K121" s="226">
        <f t="shared" si="18"/>
        <v>0</v>
      </c>
    </row>
    <row r="122" spans="1:11" ht="15.75">
      <c r="A122" s="228">
        <f>'所有護老者的數據輸入及分析結果'!B124</f>
        <v>0</v>
      </c>
      <c r="B122" s="228">
        <f>'所有護老者的數據輸入及分析結果'!D124</f>
        <v>0</v>
      </c>
      <c r="C122" s="227">
        <f>'所有護老者的數據輸入及分析結果'!AC124</f>
        <v>0</v>
      </c>
      <c r="E122">
        <f t="shared" si="12"/>
        <v>0</v>
      </c>
      <c r="F122">
        <f t="shared" si="13"/>
        <v>0</v>
      </c>
      <c r="G122" s="235">
        <f t="shared" si="14"/>
        <v>0</v>
      </c>
      <c r="H122" s="224">
        <f t="shared" si="15"/>
        <v>0</v>
      </c>
      <c r="I122">
        <f t="shared" si="16"/>
        <v>0</v>
      </c>
      <c r="J122">
        <f t="shared" si="17"/>
        <v>0</v>
      </c>
      <c r="K122" s="226">
        <f t="shared" si="18"/>
        <v>0</v>
      </c>
    </row>
    <row r="123" spans="1:11" ht="15.75">
      <c r="A123" s="228">
        <f>'所有護老者的數據輸入及分析結果'!B125</f>
        <v>0</v>
      </c>
      <c r="B123" s="228">
        <f>'所有護老者的數據輸入及分析結果'!D125</f>
        <v>0</v>
      </c>
      <c r="C123" s="227">
        <f>'所有護老者的數據輸入及分析結果'!AC125</f>
        <v>0</v>
      </c>
      <c r="E123">
        <f t="shared" si="12"/>
        <v>0</v>
      </c>
      <c r="F123">
        <f t="shared" si="13"/>
        <v>0</v>
      </c>
      <c r="G123" s="235">
        <f t="shared" si="14"/>
        <v>0</v>
      </c>
      <c r="H123" s="224">
        <f t="shared" si="15"/>
        <v>0</v>
      </c>
      <c r="I123">
        <f t="shared" si="16"/>
        <v>0</v>
      </c>
      <c r="J123">
        <f t="shared" si="17"/>
        <v>0</v>
      </c>
      <c r="K123" s="226">
        <f t="shared" si="18"/>
        <v>0</v>
      </c>
    </row>
    <row r="124" spans="1:11" ht="15.75">
      <c r="A124" s="228">
        <f>'所有護老者的數據輸入及分析結果'!B126</f>
        <v>0</v>
      </c>
      <c r="B124" s="228">
        <f>'所有護老者的數據輸入及分析結果'!D126</f>
        <v>0</v>
      </c>
      <c r="C124" s="227">
        <f>'所有護老者的數據輸入及分析結果'!AC126</f>
        <v>0</v>
      </c>
      <c r="E124">
        <f t="shared" si="12"/>
        <v>0</v>
      </c>
      <c r="F124">
        <f t="shared" si="13"/>
        <v>0</v>
      </c>
      <c r="G124" s="235">
        <f t="shared" si="14"/>
        <v>0</v>
      </c>
      <c r="H124" s="224">
        <f t="shared" si="15"/>
        <v>0</v>
      </c>
      <c r="I124">
        <f t="shared" si="16"/>
        <v>0</v>
      </c>
      <c r="J124">
        <f t="shared" si="17"/>
        <v>0</v>
      </c>
      <c r="K124" s="226">
        <f t="shared" si="18"/>
        <v>0</v>
      </c>
    </row>
    <row r="125" spans="1:11" ht="15.75">
      <c r="A125" s="228">
        <f>'所有護老者的數據輸入及分析結果'!B127</f>
        <v>0</v>
      </c>
      <c r="B125" s="228">
        <f>'所有護老者的數據輸入及分析結果'!D127</f>
        <v>0</v>
      </c>
      <c r="C125" s="227">
        <f>'所有護老者的數據輸入及分析結果'!AC127</f>
        <v>0</v>
      </c>
      <c r="E125">
        <f t="shared" si="12"/>
        <v>0</v>
      </c>
      <c r="F125">
        <f t="shared" si="13"/>
        <v>0</v>
      </c>
      <c r="G125" s="235">
        <f t="shared" si="14"/>
        <v>0</v>
      </c>
      <c r="H125" s="224">
        <f t="shared" si="15"/>
        <v>0</v>
      </c>
      <c r="I125">
        <f t="shared" si="16"/>
        <v>0</v>
      </c>
      <c r="J125">
        <f t="shared" si="17"/>
        <v>0</v>
      </c>
      <c r="K125" s="226">
        <f t="shared" si="18"/>
        <v>0</v>
      </c>
    </row>
    <row r="126" spans="1:11" ht="15.75">
      <c r="A126" s="228">
        <f>'所有護老者的數據輸入及分析結果'!B128</f>
        <v>0</v>
      </c>
      <c r="B126" s="228">
        <f>'所有護老者的數據輸入及分析結果'!D128</f>
        <v>0</v>
      </c>
      <c r="C126" s="227">
        <f>'所有護老者的數據輸入及分析結果'!AC128</f>
        <v>0</v>
      </c>
      <c r="E126">
        <f t="shared" si="12"/>
        <v>0</v>
      </c>
      <c r="F126">
        <f t="shared" si="13"/>
        <v>0</v>
      </c>
      <c r="G126" s="235">
        <f t="shared" si="14"/>
        <v>0</v>
      </c>
      <c r="H126" s="224">
        <f t="shared" si="15"/>
        <v>0</v>
      </c>
      <c r="I126">
        <f t="shared" si="16"/>
        <v>0</v>
      </c>
      <c r="J126">
        <f t="shared" si="17"/>
        <v>0</v>
      </c>
      <c r="K126" s="226">
        <f t="shared" si="18"/>
        <v>0</v>
      </c>
    </row>
    <row r="127" spans="1:11" ht="15.75">
      <c r="A127" s="228">
        <f>'所有護老者的數據輸入及分析結果'!B129</f>
        <v>0</v>
      </c>
      <c r="B127" s="228">
        <f>'所有護老者的數據輸入及分析結果'!D129</f>
        <v>0</v>
      </c>
      <c r="C127" s="227">
        <f>'所有護老者的數據輸入及分析結果'!AC129</f>
        <v>0</v>
      </c>
      <c r="E127">
        <f t="shared" si="12"/>
        <v>0</v>
      </c>
      <c r="F127">
        <f t="shared" si="13"/>
        <v>0</v>
      </c>
      <c r="G127" s="235">
        <f t="shared" si="14"/>
        <v>0</v>
      </c>
      <c r="H127" s="224">
        <f t="shared" si="15"/>
        <v>0</v>
      </c>
      <c r="I127">
        <f t="shared" si="16"/>
        <v>0</v>
      </c>
      <c r="J127">
        <f t="shared" si="17"/>
        <v>0</v>
      </c>
      <c r="K127" s="226">
        <f t="shared" si="18"/>
        <v>0</v>
      </c>
    </row>
    <row r="128" spans="1:11" ht="15.75">
      <c r="A128" s="228">
        <f>'所有護老者的數據輸入及分析結果'!B130</f>
        <v>0</v>
      </c>
      <c r="B128" s="228">
        <f>'所有護老者的數據輸入及分析結果'!D130</f>
        <v>0</v>
      </c>
      <c r="C128" s="227">
        <f>'所有護老者的數據輸入及分析結果'!AC130</f>
        <v>0</v>
      </c>
      <c r="E128">
        <f t="shared" si="12"/>
        <v>0</v>
      </c>
      <c r="F128">
        <f t="shared" si="13"/>
        <v>0</v>
      </c>
      <c r="G128" s="235">
        <f t="shared" si="14"/>
        <v>0</v>
      </c>
      <c r="H128" s="224">
        <f t="shared" si="15"/>
        <v>0</v>
      </c>
      <c r="I128">
        <f t="shared" si="16"/>
        <v>0</v>
      </c>
      <c r="J128">
        <f t="shared" si="17"/>
        <v>0</v>
      </c>
      <c r="K128" s="226">
        <f t="shared" si="18"/>
        <v>0</v>
      </c>
    </row>
    <row r="129" spans="1:11" ht="15.75">
      <c r="A129" s="228">
        <f>'所有護老者的數據輸入及分析結果'!B131</f>
        <v>0</v>
      </c>
      <c r="B129" s="228">
        <f>'所有護老者的數據輸入及分析結果'!D131</f>
        <v>0</v>
      </c>
      <c r="C129" s="227">
        <f>'所有護老者的數據輸入及分析結果'!AC131</f>
        <v>0</v>
      </c>
      <c r="E129">
        <f t="shared" si="12"/>
        <v>0</v>
      </c>
      <c r="F129">
        <f t="shared" si="13"/>
        <v>0</v>
      </c>
      <c r="G129" s="235">
        <f t="shared" si="14"/>
        <v>0</v>
      </c>
      <c r="H129" s="224">
        <f t="shared" si="15"/>
        <v>0</v>
      </c>
      <c r="I129">
        <f t="shared" si="16"/>
        <v>0</v>
      </c>
      <c r="J129">
        <f t="shared" si="17"/>
        <v>0</v>
      </c>
      <c r="K129" s="226">
        <f t="shared" si="18"/>
        <v>0</v>
      </c>
    </row>
    <row r="130" spans="1:11" ht="15.75">
      <c r="A130" s="228">
        <f>'所有護老者的數據輸入及分析結果'!B132</f>
        <v>0</v>
      </c>
      <c r="B130" s="228">
        <f>'所有護老者的數據輸入及分析結果'!D132</f>
        <v>0</v>
      </c>
      <c r="C130" s="227">
        <f>'所有護老者的數據輸入及分析結果'!AC132</f>
        <v>0</v>
      </c>
      <c r="E130">
        <f t="shared" si="12"/>
        <v>0</v>
      </c>
      <c r="F130">
        <f t="shared" si="13"/>
        <v>0</v>
      </c>
      <c r="G130" s="235">
        <f t="shared" si="14"/>
        <v>0</v>
      </c>
      <c r="H130" s="224">
        <f t="shared" si="15"/>
        <v>0</v>
      </c>
      <c r="I130">
        <f t="shared" si="16"/>
        <v>0</v>
      </c>
      <c r="J130">
        <f t="shared" si="17"/>
        <v>0</v>
      </c>
      <c r="K130" s="226">
        <f t="shared" si="18"/>
        <v>0</v>
      </c>
    </row>
    <row r="131" spans="1:11" ht="15.75">
      <c r="A131" s="228">
        <f>'所有護老者的數據輸入及分析結果'!B133</f>
        <v>0</v>
      </c>
      <c r="B131" s="228">
        <f>'所有護老者的數據輸入及分析結果'!D133</f>
        <v>0</v>
      </c>
      <c r="C131" s="227">
        <f>'所有護老者的數據輸入及分析結果'!AC133</f>
        <v>0</v>
      </c>
      <c r="E131">
        <f t="shared" si="12"/>
        <v>0</v>
      </c>
      <c r="F131">
        <f t="shared" si="13"/>
        <v>0</v>
      </c>
      <c r="G131" s="235">
        <f t="shared" si="14"/>
        <v>0</v>
      </c>
      <c r="H131" s="224">
        <f t="shared" si="15"/>
        <v>0</v>
      </c>
      <c r="I131">
        <f t="shared" si="16"/>
        <v>0</v>
      </c>
      <c r="J131">
        <f t="shared" si="17"/>
        <v>0</v>
      </c>
      <c r="K131" s="226">
        <f t="shared" si="18"/>
        <v>0</v>
      </c>
    </row>
    <row r="132" spans="1:11" ht="15.75">
      <c r="A132" s="228">
        <f>'所有護老者的數據輸入及分析結果'!B134</f>
        <v>0</v>
      </c>
      <c r="B132" s="228">
        <f>'所有護老者的數據輸入及分析結果'!D134</f>
        <v>0</v>
      </c>
      <c r="C132" s="227">
        <f>'所有護老者的數據輸入及分析結果'!AC134</f>
        <v>0</v>
      </c>
      <c r="E132">
        <f t="shared" si="12"/>
        <v>0</v>
      </c>
      <c r="F132">
        <f t="shared" si="13"/>
        <v>0</v>
      </c>
      <c r="G132" s="235">
        <f t="shared" si="14"/>
        <v>0</v>
      </c>
      <c r="H132" s="224">
        <f t="shared" si="15"/>
        <v>0</v>
      </c>
      <c r="I132">
        <f t="shared" si="16"/>
        <v>0</v>
      </c>
      <c r="J132">
        <f t="shared" si="17"/>
        <v>0</v>
      </c>
      <c r="K132" s="226">
        <f t="shared" si="18"/>
        <v>0</v>
      </c>
    </row>
    <row r="133" spans="1:11" ht="15.75">
      <c r="A133" s="228">
        <f>'所有護老者的數據輸入及分析結果'!B135</f>
        <v>0</v>
      </c>
      <c r="B133" s="228">
        <f>'所有護老者的數據輸入及分析結果'!D135</f>
        <v>0</v>
      </c>
      <c r="C133" s="227">
        <f>'所有護老者的數據輸入及分析結果'!AC135</f>
        <v>0</v>
      </c>
      <c r="E133">
        <f t="shared" si="12"/>
        <v>0</v>
      </c>
      <c r="F133">
        <f t="shared" si="13"/>
        <v>0</v>
      </c>
      <c r="G133" s="235">
        <f t="shared" si="14"/>
        <v>0</v>
      </c>
      <c r="H133" s="224">
        <f t="shared" si="15"/>
        <v>0</v>
      </c>
      <c r="I133">
        <f t="shared" si="16"/>
        <v>0</v>
      </c>
      <c r="J133">
        <f t="shared" si="17"/>
        <v>0</v>
      </c>
      <c r="K133" s="226">
        <f t="shared" si="18"/>
        <v>0</v>
      </c>
    </row>
    <row r="134" spans="1:11" ht="15.75">
      <c r="A134" s="228">
        <f>'所有護老者的數據輸入及分析結果'!B136</f>
        <v>0</v>
      </c>
      <c r="B134" s="228">
        <f>'所有護老者的數據輸入及分析結果'!D136</f>
        <v>0</v>
      </c>
      <c r="C134" s="227">
        <f>'所有護老者的數據輸入及分析結果'!AC136</f>
        <v>0</v>
      </c>
      <c r="E134">
        <f aca="true" t="shared" si="19" ref="E134:E197">IF(B134=1,1,0)</f>
        <v>0</v>
      </c>
      <c r="F134">
        <f aca="true" t="shared" si="20" ref="F134:F197">IF(B134&lt;&gt;1,0,IF(AND(B134=1,C134&lt;&gt;0),C134,3))</f>
        <v>0</v>
      </c>
      <c r="G134" s="235">
        <f t="shared" si="14"/>
        <v>0</v>
      </c>
      <c r="H134" s="224">
        <f t="shared" si="15"/>
        <v>0</v>
      </c>
      <c r="I134">
        <f t="shared" si="16"/>
        <v>0</v>
      </c>
      <c r="J134">
        <f t="shared" si="17"/>
        <v>0</v>
      </c>
      <c r="K134" s="226">
        <f t="shared" si="18"/>
        <v>0</v>
      </c>
    </row>
    <row r="135" spans="1:11" ht="15.75">
      <c r="A135" s="228">
        <f>'所有護老者的數據輸入及分析結果'!B137</f>
        <v>0</v>
      </c>
      <c r="B135" s="228">
        <f>'所有護老者的數據輸入及分析結果'!D137</f>
        <v>0</v>
      </c>
      <c r="C135" s="227">
        <f>'所有護老者的數據輸入及分析結果'!AC137</f>
        <v>0</v>
      </c>
      <c r="E135">
        <f t="shared" si="19"/>
        <v>0</v>
      </c>
      <c r="F135">
        <f t="shared" si="20"/>
        <v>0</v>
      </c>
      <c r="G135" s="235">
        <f t="shared" si="14"/>
        <v>0</v>
      </c>
      <c r="H135" s="224">
        <f t="shared" si="15"/>
        <v>0</v>
      </c>
      <c r="I135">
        <f t="shared" si="16"/>
        <v>0</v>
      </c>
      <c r="J135">
        <f t="shared" si="17"/>
        <v>0</v>
      </c>
      <c r="K135" s="226">
        <f t="shared" si="18"/>
        <v>0</v>
      </c>
    </row>
    <row r="136" spans="1:11" ht="15.75">
      <c r="A136" s="228">
        <f>'所有護老者的數據輸入及分析結果'!B138</f>
        <v>0</v>
      </c>
      <c r="B136" s="228">
        <f>'所有護老者的數據輸入及分析結果'!D138</f>
        <v>0</v>
      </c>
      <c r="C136" s="227">
        <f>'所有護老者的數據輸入及分析結果'!AC138</f>
        <v>0</v>
      </c>
      <c r="E136">
        <f t="shared" si="19"/>
        <v>0</v>
      </c>
      <c r="F136">
        <f t="shared" si="20"/>
        <v>0</v>
      </c>
      <c r="G136" s="235">
        <f t="shared" si="14"/>
        <v>0</v>
      </c>
      <c r="H136" s="224">
        <f t="shared" si="15"/>
        <v>0</v>
      </c>
      <c r="I136">
        <f t="shared" si="16"/>
        <v>0</v>
      </c>
      <c r="J136">
        <f t="shared" si="17"/>
        <v>0</v>
      </c>
      <c r="K136" s="226">
        <f t="shared" si="18"/>
        <v>0</v>
      </c>
    </row>
    <row r="137" spans="1:11" ht="15.75">
      <c r="A137" s="228">
        <f>'所有護老者的數據輸入及分析結果'!B139</f>
        <v>0</v>
      </c>
      <c r="B137" s="228">
        <f>'所有護老者的數據輸入及分析結果'!D139</f>
        <v>0</v>
      </c>
      <c r="C137" s="227">
        <f>'所有護老者的數據輸入及分析結果'!AC139</f>
        <v>0</v>
      </c>
      <c r="E137">
        <f t="shared" si="19"/>
        <v>0</v>
      </c>
      <c r="F137">
        <f t="shared" si="20"/>
        <v>0</v>
      </c>
      <c r="G137" s="235">
        <f t="shared" si="14"/>
        <v>0</v>
      </c>
      <c r="H137" s="224">
        <f t="shared" si="15"/>
        <v>0</v>
      </c>
      <c r="I137">
        <f t="shared" si="16"/>
        <v>0</v>
      </c>
      <c r="J137">
        <f t="shared" si="17"/>
        <v>0</v>
      </c>
      <c r="K137" s="226">
        <f t="shared" si="18"/>
        <v>0</v>
      </c>
    </row>
    <row r="138" spans="1:11" ht="15.75">
      <c r="A138" s="228">
        <f>'所有護老者的數據輸入及分析結果'!B140</f>
        <v>0</v>
      </c>
      <c r="B138" s="228">
        <f>'所有護老者的數據輸入及分析結果'!D140</f>
        <v>0</v>
      </c>
      <c r="C138" s="227">
        <f>'所有護老者的數據輸入及分析結果'!AC140</f>
        <v>0</v>
      </c>
      <c r="E138">
        <f t="shared" si="19"/>
        <v>0</v>
      </c>
      <c r="F138">
        <f t="shared" si="20"/>
        <v>0</v>
      </c>
      <c r="G138" s="235">
        <f t="shared" si="14"/>
        <v>0</v>
      </c>
      <c r="H138" s="224">
        <f t="shared" si="15"/>
        <v>0</v>
      </c>
      <c r="I138">
        <f t="shared" si="16"/>
        <v>0</v>
      </c>
      <c r="J138">
        <f t="shared" si="17"/>
        <v>0</v>
      </c>
      <c r="K138" s="226">
        <f t="shared" si="18"/>
        <v>0</v>
      </c>
    </row>
    <row r="139" spans="1:11" ht="15.75">
      <c r="A139" s="228">
        <f>'所有護老者的數據輸入及分析結果'!B141</f>
        <v>0</v>
      </c>
      <c r="B139" s="228">
        <f>'所有護老者的數據輸入及分析結果'!D141</f>
        <v>0</v>
      </c>
      <c r="C139" s="227">
        <f>'所有護老者的數據輸入及分析結果'!AC141</f>
        <v>0</v>
      </c>
      <c r="E139">
        <f t="shared" si="19"/>
        <v>0</v>
      </c>
      <c r="F139">
        <f t="shared" si="20"/>
        <v>0</v>
      </c>
      <c r="G139" s="235">
        <f t="shared" si="14"/>
        <v>0</v>
      </c>
      <c r="H139" s="224">
        <f t="shared" si="15"/>
        <v>0</v>
      </c>
      <c r="I139">
        <f t="shared" si="16"/>
        <v>0</v>
      </c>
      <c r="J139">
        <f t="shared" si="17"/>
        <v>0</v>
      </c>
      <c r="K139" s="226">
        <f t="shared" si="18"/>
        <v>0</v>
      </c>
    </row>
    <row r="140" spans="1:11" ht="15.75">
      <c r="A140" s="228">
        <f>'所有護老者的數據輸入及分析結果'!B142</f>
        <v>0</v>
      </c>
      <c r="B140" s="228">
        <f>'所有護老者的數據輸入及分析結果'!D142</f>
        <v>0</v>
      </c>
      <c r="C140" s="227">
        <f>'所有護老者的數據輸入及分析結果'!AC142</f>
        <v>0</v>
      </c>
      <c r="E140">
        <f t="shared" si="19"/>
        <v>0</v>
      </c>
      <c r="F140">
        <f t="shared" si="20"/>
        <v>0</v>
      </c>
      <c r="G140" s="235">
        <f t="shared" si="14"/>
        <v>0</v>
      </c>
      <c r="H140" s="224">
        <f t="shared" si="15"/>
        <v>0</v>
      </c>
      <c r="I140">
        <f t="shared" si="16"/>
        <v>0</v>
      </c>
      <c r="J140">
        <f t="shared" si="17"/>
        <v>0</v>
      </c>
      <c r="K140" s="226">
        <f t="shared" si="18"/>
        <v>0</v>
      </c>
    </row>
    <row r="141" spans="1:11" ht="15.75">
      <c r="A141" s="228">
        <f>'所有護老者的數據輸入及分析結果'!B143</f>
        <v>0</v>
      </c>
      <c r="B141" s="228">
        <f>'所有護老者的數據輸入及分析結果'!D143</f>
        <v>0</v>
      </c>
      <c r="C141" s="227">
        <f>'所有護老者的數據輸入及分析結果'!AC143</f>
        <v>0</v>
      </c>
      <c r="E141">
        <f t="shared" si="19"/>
        <v>0</v>
      </c>
      <c r="F141">
        <f t="shared" si="20"/>
        <v>0</v>
      </c>
      <c r="G141" s="235">
        <f t="shared" si="14"/>
        <v>0</v>
      </c>
      <c r="H141" s="224">
        <f t="shared" si="15"/>
        <v>0</v>
      </c>
      <c r="I141">
        <f t="shared" si="16"/>
        <v>0</v>
      </c>
      <c r="J141">
        <f t="shared" si="17"/>
        <v>0</v>
      </c>
      <c r="K141" s="226">
        <f t="shared" si="18"/>
        <v>0</v>
      </c>
    </row>
    <row r="142" spans="1:11" ht="15.75">
      <c r="A142" s="228">
        <f>'所有護老者的數據輸入及分析結果'!B144</f>
        <v>0</v>
      </c>
      <c r="B142" s="228">
        <f>'所有護老者的數據輸入及分析結果'!D144</f>
        <v>0</v>
      </c>
      <c r="C142" s="227">
        <f>'所有護老者的數據輸入及分析結果'!AC144</f>
        <v>0</v>
      </c>
      <c r="E142">
        <f t="shared" si="19"/>
        <v>0</v>
      </c>
      <c r="F142">
        <f t="shared" si="20"/>
        <v>0</v>
      </c>
      <c r="G142" s="235">
        <f aca="true" t="shared" si="21" ref="G142:G202">IF(F142=0,0,IF(F142&lt;=1.4999,1,0))</f>
        <v>0</v>
      </c>
      <c r="H142" s="224">
        <f aca="true" t="shared" si="22" ref="H142:H202">IF(F142&lt;1.5,0,IF(F142&gt;2.499,0,1))</f>
        <v>0</v>
      </c>
      <c r="I142">
        <f aca="true" t="shared" si="23" ref="I142:I202">IF(F142&lt;2.5,0,IF(F142&gt;3.499,0,1))</f>
        <v>0</v>
      </c>
      <c r="J142">
        <f aca="true" t="shared" si="24" ref="J142:J202">IF(F142&lt;3.5,0,IF(F142&gt;4.499,0,1))</f>
        <v>0</v>
      </c>
      <c r="K142" s="226">
        <f aca="true" t="shared" si="25" ref="K142:K202">IF(F142="",0,IF(F142&gt;4.4999,1,0))</f>
        <v>0</v>
      </c>
    </row>
    <row r="143" spans="1:11" ht="15.75">
      <c r="A143" s="228">
        <f>'所有護老者的數據輸入及分析結果'!B145</f>
        <v>0</v>
      </c>
      <c r="B143" s="228">
        <f>'所有護老者的數據輸入及分析結果'!D145</f>
        <v>0</v>
      </c>
      <c r="C143" s="227">
        <f>'所有護老者的數據輸入及分析結果'!AC145</f>
        <v>0</v>
      </c>
      <c r="E143">
        <f t="shared" si="19"/>
        <v>0</v>
      </c>
      <c r="F143">
        <f t="shared" si="20"/>
        <v>0</v>
      </c>
      <c r="G143" s="235">
        <f t="shared" si="21"/>
        <v>0</v>
      </c>
      <c r="H143" s="224">
        <f t="shared" si="22"/>
        <v>0</v>
      </c>
      <c r="I143">
        <f t="shared" si="23"/>
        <v>0</v>
      </c>
      <c r="J143">
        <f t="shared" si="24"/>
        <v>0</v>
      </c>
      <c r="K143" s="226">
        <f t="shared" si="25"/>
        <v>0</v>
      </c>
    </row>
    <row r="144" spans="1:11" ht="15.75">
      <c r="A144" s="228">
        <f>'所有護老者的數據輸入及分析結果'!B146</f>
        <v>0</v>
      </c>
      <c r="B144" s="228">
        <f>'所有護老者的數據輸入及分析結果'!D146</f>
        <v>0</v>
      </c>
      <c r="C144" s="227">
        <f>'所有護老者的數據輸入及分析結果'!AC146</f>
        <v>0</v>
      </c>
      <c r="E144">
        <f t="shared" si="19"/>
        <v>0</v>
      </c>
      <c r="F144">
        <f t="shared" si="20"/>
        <v>0</v>
      </c>
      <c r="G144" s="235">
        <f t="shared" si="21"/>
        <v>0</v>
      </c>
      <c r="H144" s="224">
        <f t="shared" si="22"/>
        <v>0</v>
      </c>
      <c r="I144">
        <f t="shared" si="23"/>
        <v>0</v>
      </c>
      <c r="J144">
        <f t="shared" si="24"/>
        <v>0</v>
      </c>
      <c r="K144" s="226">
        <f t="shared" si="25"/>
        <v>0</v>
      </c>
    </row>
    <row r="145" spans="1:11" ht="15.75">
      <c r="A145" s="228">
        <f>'所有護老者的數據輸入及分析結果'!B147</f>
        <v>0</v>
      </c>
      <c r="B145" s="228">
        <f>'所有護老者的數據輸入及分析結果'!D147</f>
        <v>0</v>
      </c>
      <c r="C145" s="227">
        <f>'所有護老者的數據輸入及分析結果'!AC147</f>
        <v>0</v>
      </c>
      <c r="E145">
        <f t="shared" si="19"/>
        <v>0</v>
      </c>
      <c r="F145">
        <f t="shared" si="20"/>
        <v>0</v>
      </c>
      <c r="G145" s="235">
        <f t="shared" si="21"/>
        <v>0</v>
      </c>
      <c r="H145" s="224">
        <f t="shared" si="22"/>
        <v>0</v>
      </c>
      <c r="I145">
        <f t="shared" si="23"/>
        <v>0</v>
      </c>
      <c r="J145">
        <f t="shared" si="24"/>
        <v>0</v>
      </c>
      <c r="K145" s="226">
        <f t="shared" si="25"/>
        <v>0</v>
      </c>
    </row>
    <row r="146" spans="1:11" ht="15.75">
      <c r="A146" s="228">
        <f>'所有護老者的數據輸入及分析結果'!B148</f>
        <v>0</v>
      </c>
      <c r="B146" s="228">
        <f>'所有護老者的數據輸入及分析結果'!D148</f>
        <v>0</v>
      </c>
      <c r="C146" s="227">
        <f>'所有護老者的數據輸入及分析結果'!AC148</f>
        <v>0</v>
      </c>
      <c r="E146">
        <f t="shared" si="19"/>
        <v>0</v>
      </c>
      <c r="F146">
        <f t="shared" si="20"/>
        <v>0</v>
      </c>
      <c r="G146" s="235">
        <f t="shared" si="21"/>
        <v>0</v>
      </c>
      <c r="H146" s="224">
        <f t="shared" si="22"/>
        <v>0</v>
      </c>
      <c r="I146">
        <f t="shared" si="23"/>
        <v>0</v>
      </c>
      <c r="J146">
        <f t="shared" si="24"/>
        <v>0</v>
      </c>
      <c r="K146" s="226">
        <f t="shared" si="25"/>
        <v>0</v>
      </c>
    </row>
    <row r="147" spans="1:11" ht="15.75">
      <c r="A147" s="228">
        <f>'所有護老者的數據輸入及分析結果'!B149</f>
        <v>0</v>
      </c>
      <c r="B147" s="228">
        <f>'所有護老者的數據輸入及分析結果'!D149</f>
        <v>0</v>
      </c>
      <c r="C147" s="227">
        <f>'所有護老者的數據輸入及分析結果'!AC149</f>
        <v>0</v>
      </c>
      <c r="E147">
        <f t="shared" si="19"/>
        <v>0</v>
      </c>
      <c r="F147">
        <f t="shared" si="20"/>
        <v>0</v>
      </c>
      <c r="G147" s="235">
        <f t="shared" si="21"/>
        <v>0</v>
      </c>
      <c r="H147" s="224">
        <f t="shared" si="22"/>
        <v>0</v>
      </c>
      <c r="I147">
        <f t="shared" si="23"/>
        <v>0</v>
      </c>
      <c r="J147">
        <f t="shared" si="24"/>
        <v>0</v>
      </c>
      <c r="K147" s="226">
        <f t="shared" si="25"/>
        <v>0</v>
      </c>
    </row>
    <row r="148" spans="1:11" ht="15.75">
      <c r="A148" s="228">
        <f>'所有護老者的數據輸入及分析結果'!B150</f>
        <v>0</v>
      </c>
      <c r="B148" s="228">
        <f>'所有護老者的數據輸入及分析結果'!D150</f>
        <v>0</v>
      </c>
      <c r="C148" s="227">
        <f>'所有護老者的數據輸入及分析結果'!AC150</f>
        <v>0</v>
      </c>
      <c r="E148">
        <f t="shared" si="19"/>
        <v>0</v>
      </c>
      <c r="F148">
        <f t="shared" si="20"/>
        <v>0</v>
      </c>
      <c r="G148" s="235">
        <f t="shared" si="21"/>
        <v>0</v>
      </c>
      <c r="H148" s="224">
        <f t="shared" si="22"/>
        <v>0</v>
      </c>
      <c r="I148">
        <f t="shared" si="23"/>
        <v>0</v>
      </c>
      <c r="J148">
        <f t="shared" si="24"/>
        <v>0</v>
      </c>
      <c r="K148" s="226">
        <f t="shared" si="25"/>
        <v>0</v>
      </c>
    </row>
    <row r="149" spans="1:11" ht="15.75">
      <c r="A149" s="228">
        <f>'所有護老者的數據輸入及分析結果'!B151</f>
        <v>0</v>
      </c>
      <c r="B149" s="228">
        <f>'所有護老者的數據輸入及分析結果'!D151</f>
        <v>0</v>
      </c>
      <c r="C149" s="227">
        <f>'所有護老者的數據輸入及分析結果'!AC151</f>
        <v>0</v>
      </c>
      <c r="E149">
        <f t="shared" si="19"/>
        <v>0</v>
      </c>
      <c r="F149">
        <f t="shared" si="20"/>
        <v>0</v>
      </c>
      <c r="G149" s="235">
        <f t="shared" si="21"/>
        <v>0</v>
      </c>
      <c r="H149" s="224">
        <f t="shared" si="22"/>
        <v>0</v>
      </c>
      <c r="I149">
        <f t="shared" si="23"/>
        <v>0</v>
      </c>
      <c r="J149">
        <f t="shared" si="24"/>
        <v>0</v>
      </c>
      <c r="K149" s="226">
        <f t="shared" si="25"/>
        <v>0</v>
      </c>
    </row>
    <row r="150" spans="1:11" ht="15.75">
      <c r="A150" s="228">
        <f>'所有護老者的數據輸入及分析結果'!B152</f>
        <v>0</v>
      </c>
      <c r="B150" s="228">
        <f>'所有護老者的數據輸入及分析結果'!D152</f>
        <v>0</v>
      </c>
      <c r="C150" s="227">
        <f>'所有護老者的數據輸入及分析結果'!AC152</f>
        <v>0</v>
      </c>
      <c r="E150">
        <f t="shared" si="19"/>
        <v>0</v>
      </c>
      <c r="F150">
        <f t="shared" si="20"/>
        <v>0</v>
      </c>
      <c r="G150" s="235">
        <f t="shared" si="21"/>
        <v>0</v>
      </c>
      <c r="H150" s="224">
        <f t="shared" si="22"/>
        <v>0</v>
      </c>
      <c r="I150">
        <f t="shared" si="23"/>
        <v>0</v>
      </c>
      <c r="J150">
        <f t="shared" si="24"/>
        <v>0</v>
      </c>
      <c r="K150" s="226">
        <f t="shared" si="25"/>
        <v>0</v>
      </c>
    </row>
    <row r="151" spans="1:11" ht="15.75">
      <c r="A151" s="228">
        <f>'所有護老者的數據輸入及分析結果'!B153</f>
        <v>0</v>
      </c>
      <c r="B151" s="228">
        <f>'所有護老者的數據輸入及分析結果'!D153</f>
        <v>0</v>
      </c>
      <c r="C151" s="227">
        <f>'所有護老者的數據輸入及分析結果'!AC153</f>
        <v>0</v>
      </c>
      <c r="E151">
        <f t="shared" si="19"/>
        <v>0</v>
      </c>
      <c r="F151">
        <f t="shared" si="20"/>
        <v>0</v>
      </c>
      <c r="G151" s="235">
        <f t="shared" si="21"/>
        <v>0</v>
      </c>
      <c r="H151" s="224">
        <f t="shared" si="22"/>
        <v>0</v>
      </c>
      <c r="I151">
        <f t="shared" si="23"/>
        <v>0</v>
      </c>
      <c r="J151">
        <f t="shared" si="24"/>
        <v>0</v>
      </c>
      <c r="K151" s="226">
        <f t="shared" si="25"/>
        <v>0</v>
      </c>
    </row>
    <row r="152" spans="1:11" ht="15.75">
      <c r="A152" s="228">
        <f>'所有護老者的數據輸入及分析結果'!B154</f>
        <v>0</v>
      </c>
      <c r="B152" s="228">
        <f>'所有護老者的數據輸入及分析結果'!D154</f>
        <v>0</v>
      </c>
      <c r="C152" s="227">
        <f>'所有護老者的數據輸入及分析結果'!AC154</f>
        <v>0</v>
      </c>
      <c r="E152">
        <f t="shared" si="19"/>
        <v>0</v>
      </c>
      <c r="F152">
        <f t="shared" si="20"/>
        <v>0</v>
      </c>
      <c r="G152" s="235">
        <f t="shared" si="21"/>
        <v>0</v>
      </c>
      <c r="H152" s="224">
        <f t="shared" si="22"/>
        <v>0</v>
      </c>
      <c r="I152">
        <f t="shared" si="23"/>
        <v>0</v>
      </c>
      <c r="J152">
        <f t="shared" si="24"/>
        <v>0</v>
      </c>
      <c r="K152" s="226">
        <f t="shared" si="25"/>
        <v>0</v>
      </c>
    </row>
    <row r="153" spans="1:11" ht="15.75">
      <c r="A153" s="228">
        <f>'所有護老者的數據輸入及分析結果'!B155</f>
        <v>0</v>
      </c>
      <c r="B153" s="228">
        <f>'所有護老者的數據輸入及分析結果'!D155</f>
        <v>0</v>
      </c>
      <c r="C153" s="227">
        <f>'所有護老者的數據輸入及分析結果'!AC155</f>
        <v>0</v>
      </c>
      <c r="E153">
        <f t="shared" si="19"/>
        <v>0</v>
      </c>
      <c r="F153">
        <f t="shared" si="20"/>
        <v>0</v>
      </c>
      <c r="G153" s="235">
        <f t="shared" si="21"/>
        <v>0</v>
      </c>
      <c r="H153" s="224">
        <f t="shared" si="22"/>
        <v>0</v>
      </c>
      <c r="I153">
        <f t="shared" si="23"/>
        <v>0</v>
      </c>
      <c r="J153">
        <f t="shared" si="24"/>
        <v>0</v>
      </c>
      <c r="K153" s="226">
        <f t="shared" si="25"/>
        <v>0</v>
      </c>
    </row>
    <row r="154" spans="1:11" ht="15.75">
      <c r="A154" s="228">
        <f>'所有護老者的數據輸入及分析結果'!B156</f>
        <v>0</v>
      </c>
      <c r="B154" s="228">
        <f>'所有護老者的數據輸入及分析結果'!D156</f>
        <v>0</v>
      </c>
      <c r="C154" s="227">
        <f>'所有護老者的數據輸入及分析結果'!AC156</f>
        <v>0</v>
      </c>
      <c r="E154">
        <f t="shared" si="19"/>
        <v>0</v>
      </c>
      <c r="F154">
        <f t="shared" si="20"/>
        <v>0</v>
      </c>
      <c r="G154" s="235">
        <f t="shared" si="21"/>
        <v>0</v>
      </c>
      <c r="H154" s="224">
        <f t="shared" si="22"/>
        <v>0</v>
      </c>
      <c r="I154">
        <f t="shared" si="23"/>
        <v>0</v>
      </c>
      <c r="J154">
        <f t="shared" si="24"/>
        <v>0</v>
      </c>
      <c r="K154" s="226">
        <f t="shared" si="25"/>
        <v>0</v>
      </c>
    </row>
    <row r="155" spans="1:11" ht="15.75">
      <c r="A155" s="228">
        <f>'所有護老者的數據輸入及分析結果'!B157</f>
        <v>0</v>
      </c>
      <c r="B155" s="228">
        <f>'所有護老者的數據輸入及分析結果'!D157</f>
        <v>0</v>
      </c>
      <c r="C155" s="227">
        <f>'所有護老者的數據輸入及分析結果'!AC157</f>
        <v>0</v>
      </c>
      <c r="E155">
        <f t="shared" si="19"/>
        <v>0</v>
      </c>
      <c r="F155">
        <f t="shared" si="20"/>
        <v>0</v>
      </c>
      <c r="G155" s="235">
        <f t="shared" si="21"/>
        <v>0</v>
      </c>
      <c r="H155" s="224">
        <f t="shared" si="22"/>
        <v>0</v>
      </c>
      <c r="I155">
        <f t="shared" si="23"/>
        <v>0</v>
      </c>
      <c r="J155">
        <f t="shared" si="24"/>
        <v>0</v>
      </c>
      <c r="K155" s="226">
        <f t="shared" si="25"/>
        <v>0</v>
      </c>
    </row>
    <row r="156" spans="1:11" ht="15.75">
      <c r="A156" s="228">
        <f>'所有護老者的數據輸入及分析結果'!B158</f>
        <v>0</v>
      </c>
      <c r="B156" s="228">
        <f>'所有護老者的數據輸入及分析結果'!D158</f>
        <v>0</v>
      </c>
      <c r="C156" s="227">
        <f>'所有護老者的數據輸入及分析結果'!AC158</f>
        <v>0</v>
      </c>
      <c r="E156">
        <f t="shared" si="19"/>
        <v>0</v>
      </c>
      <c r="F156">
        <f t="shared" si="20"/>
        <v>0</v>
      </c>
      <c r="G156" s="235">
        <f t="shared" si="21"/>
        <v>0</v>
      </c>
      <c r="H156" s="224">
        <f t="shared" si="22"/>
        <v>0</v>
      </c>
      <c r="I156">
        <f t="shared" si="23"/>
        <v>0</v>
      </c>
      <c r="J156">
        <f t="shared" si="24"/>
        <v>0</v>
      </c>
      <c r="K156" s="226">
        <f t="shared" si="25"/>
        <v>0</v>
      </c>
    </row>
    <row r="157" spans="1:11" ht="15.75">
      <c r="A157" s="228">
        <f>'所有護老者的數據輸入及分析結果'!B159</f>
        <v>0</v>
      </c>
      <c r="B157" s="228">
        <f>'所有護老者的數據輸入及分析結果'!D159</f>
        <v>0</v>
      </c>
      <c r="C157" s="227">
        <f>'所有護老者的數據輸入及分析結果'!AC159</f>
        <v>0</v>
      </c>
      <c r="E157">
        <f t="shared" si="19"/>
        <v>0</v>
      </c>
      <c r="F157">
        <f t="shared" si="20"/>
        <v>0</v>
      </c>
      <c r="G157" s="235">
        <f t="shared" si="21"/>
        <v>0</v>
      </c>
      <c r="H157" s="224">
        <f t="shared" si="22"/>
        <v>0</v>
      </c>
      <c r="I157">
        <f t="shared" si="23"/>
        <v>0</v>
      </c>
      <c r="J157">
        <f t="shared" si="24"/>
        <v>0</v>
      </c>
      <c r="K157" s="226">
        <f t="shared" si="25"/>
        <v>0</v>
      </c>
    </row>
    <row r="158" spans="1:11" ht="15.75">
      <c r="A158" s="228">
        <f>'所有護老者的數據輸入及分析結果'!B160</f>
        <v>0</v>
      </c>
      <c r="B158" s="228">
        <f>'所有護老者的數據輸入及分析結果'!D160</f>
        <v>0</v>
      </c>
      <c r="C158" s="227">
        <f>'所有護老者的數據輸入及分析結果'!AC160</f>
        <v>0</v>
      </c>
      <c r="E158">
        <f t="shared" si="19"/>
        <v>0</v>
      </c>
      <c r="F158">
        <f t="shared" si="20"/>
        <v>0</v>
      </c>
      <c r="G158" s="235">
        <f t="shared" si="21"/>
        <v>0</v>
      </c>
      <c r="H158" s="224">
        <f t="shared" si="22"/>
        <v>0</v>
      </c>
      <c r="I158">
        <f t="shared" si="23"/>
        <v>0</v>
      </c>
      <c r="J158">
        <f t="shared" si="24"/>
        <v>0</v>
      </c>
      <c r="K158" s="226">
        <f t="shared" si="25"/>
        <v>0</v>
      </c>
    </row>
    <row r="159" spans="1:11" ht="15.75">
      <c r="A159" s="228">
        <f>'所有護老者的數據輸入及分析結果'!B161</f>
        <v>0</v>
      </c>
      <c r="B159" s="228">
        <f>'所有護老者的數據輸入及分析結果'!D161</f>
        <v>0</v>
      </c>
      <c r="C159" s="227">
        <f>'所有護老者的數據輸入及分析結果'!AC161</f>
        <v>0</v>
      </c>
      <c r="E159">
        <f t="shared" si="19"/>
        <v>0</v>
      </c>
      <c r="F159">
        <f t="shared" si="20"/>
        <v>0</v>
      </c>
      <c r="G159" s="235">
        <f t="shared" si="21"/>
        <v>0</v>
      </c>
      <c r="H159" s="224">
        <f t="shared" si="22"/>
        <v>0</v>
      </c>
      <c r="I159">
        <f t="shared" si="23"/>
        <v>0</v>
      </c>
      <c r="J159">
        <f t="shared" si="24"/>
        <v>0</v>
      </c>
      <c r="K159" s="226">
        <f t="shared" si="25"/>
        <v>0</v>
      </c>
    </row>
    <row r="160" spans="1:11" ht="15.75">
      <c r="A160" s="228">
        <f>'所有護老者的數據輸入及分析結果'!B162</f>
        <v>0</v>
      </c>
      <c r="B160" s="228">
        <f>'所有護老者的數據輸入及分析結果'!D162</f>
        <v>0</v>
      </c>
      <c r="C160" s="227">
        <f>'所有護老者的數據輸入及分析結果'!AC162</f>
        <v>0</v>
      </c>
      <c r="E160">
        <f t="shared" si="19"/>
        <v>0</v>
      </c>
      <c r="F160">
        <f t="shared" si="20"/>
        <v>0</v>
      </c>
      <c r="G160" s="235">
        <f t="shared" si="21"/>
        <v>0</v>
      </c>
      <c r="H160" s="224">
        <f t="shared" si="22"/>
        <v>0</v>
      </c>
      <c r="I160">
        <f t="shared" si="23"/>
        <v>0</v>
      </c>
      <c r="J160">
        <f t="shared" si="24"/>
        <v>0</v>
      </c>
      <c r="K160" s="226">
        <f t="shared" si="25"/>
        <v>0</v>
      </c>
    </row>
    <row r="161" spans="1:11" ht="15.75">
      <c r="A161" s="228">
        <f>'所有護老者的數據輸入及分析結果'!B163</f>
        <v>0</v>
      </c>
      <c r="B161" s="228">
        <f>'所有護老者的數據輸入及分析結果'!D163</f>
        <v>0</v>
      </c>
      <c r="C161" s="227">
        <f>'所有護老者的數據輸入及分析結果'!AC163</f>
        <v>0</v>
      </c>
      <c r="E161">
        <f t="shared" si="19"/>
        <v>0</v>
      </c>
      <c r="F161">
        <f t="shared" si="20"/>
        <v>0</v>
      </c>
      <c r="G161" s="235">
        <f t="shared" si="21"/>
        <v>0</v>
      </c>
      <c r="H161" s="224">
        <f t="shared" si="22"/>
        <v>0</v>
      </c>
      <c r="I161">
        <f t="shared" si="23"/>
        <v>0</v>
      </c>
      <c r="J161">
        <f t="shared" si="24"/>
        <v>0</v>
      </c>
      <c r="K161" s="226">
        <f t="shared" si="25"/>
        <v>0</v>
      </c>
    </row>
    <row r="162" spans="1:11" ht="15.75">
      <c r="A162" s="228">
        <f>'所有護老者的數據輸入及分析結果'!B164</f>
        <v>0</v>
      </c>
      <c r="B162" s="228">
        <f>'所有護老者的數據輸入及分析結果'!D164</f>
        <v>0</v>
      </c>
      <c r="C162" s="227">
        <f>'所有護老者的數據輸入及分析結果'!AC164</f>
        <v>0</v>
      </c>
      <c r="E162">
        <f t="shared" si="19"/>
        <v>0</v>
      </c>
      <c r="F162">
        <f t="shared" si="20"/>
        <v>0</v>
      </c>
      <c r="G162" s="235">
        <f t="shared" si="21"/>
        <v>0</v>
      </c>
      <c r="H162" s="224">
        <f t="shared" si="22"/>
        <v>0</v>
      </c>
      <c r="I162">
        <f t="shared" si="23"/>
        <v>0</v>
      </c>
      <c r="J162">
        <f t="shared" si="24"/>
        <v>0</v>
      </c>
      <c r="K162" s="226">
        <f t="shared" si="25"/>
        <v>0</v>
      </c>
    </row>
    <row r="163" spans="1:11" ht="15.75">
      <c r="A163" s="228">
        <f>'所有護老者的數據輸入及分析結果'!B165</f>
        <v>0</v>
      </c>
      <c r="B163" s="228">
        <f>'所有護老者的數據輸入及分析結果'!D165</f>
        <v>0</v>
      </c>
      <c r="C163" s="227">
        <f>'所有護老者的數據輸入及分析結果'!AC165</f>
        <v>0</v>
      </c>
      <c r="E163">
        <f t="shared" si="19"/>
        <v>0</v>
      </c>
      <c r="F163">
        <f t="shared" si="20"/>
        <v>0</v>
      </c>
      <c r="G163" s="235">
        <f t="shared" si="21"/>
        <v>0</v>
      </c>
      <c r="H163" s="224">
        <f t="shared" si="22"/>
        <v>0</v>
      </c>
      <c r="I163">
        <f t="shared" si="23"/>
        <v>0</v>
      </c>
      <c r="J163">
        <f t="shared" si="24"/>
        <v>0</v>
      </c>
      <c r="K163" s="226">
        <f t="shared" si="25"/>
        <v>0</v>
      </c>
    </row>
    <row r="164" spans="1:11" ht="15.75">
      <c r="A164" s="228">
        <f>'所有護老者的數據輸入及分析結果'!B166</f>
        <v>0</v>
      </c>
      <c r="B164" s="228">
        <f>'所有護老者的數據輸入及分析結果'!D166</f>
        <v>0</v>
      </c>
      <c r="C164" s="227">
        <f>'所有護老者的數據輸入及分析結果'!AC166</f>
        <v>0</v>
      </c>
      <c r="E164">
        <f t="shared" si="19"/>
        <v>0</v>
      </c>
      <c r="F164">
        <f t="shared" si="20"/>
        <v>0</v>
      </c>
      <c r="G164" s="235">
        <f t="shared" si="21"/>
        <v>0</v>
      </c>
      <c r="H164" s="224">
        <f t="shared" si="22"/>
        <v>0</v>
      </c>
      <c r="I164">
        <f t="shared" si="23"/>
        <v>0</v>
      </c>
      <c r="J164">
        <f t="shared" si="24"/>
        <v>0</v>
      </c>
      <c r="K164" s="226">
        <f t="shared" si="25"/>
        <v>0</v>
      </c>
    </row>
    <row r="165" spans="1:11" ht="15.75">
      <c r="A165" s="228">
        <f>'所有護老者的數據輸入及分析結果'!B167</f>
        <v>0</v>
      </c>
      <c r="B165" s="228">
        <f>'所有護老者的數據輸入及分析結果'!D167</f>
        <v>0</v>
      </c>
      <c r="C165" s="227">
        <f>'所有護老者的數據輸入及分析結果'!AC167</f>
        <v>0</v>
      </c>
      <c r="E165">
        <f t="shared" si="19"/>
        <v>0</v>
      </c>
      <c r="F165">
        <f t="shared" si="20"/>
        <v>0</v>
      </c>
      <c r="G165" s="235">
        <f t="shared" si="21"/>
        <v>0</v>
      </c>
      <c r="H165" s="224">
        <f t="shared" si="22"/>
        <v>0</v>
      </c>
      <c r="I165">
        <f t="shared" si="23"/>
        <v>0</v>
      </c>
      <c r="J165">
        <f t="shared" si="24"/>
        <v>0</v>
      </c>
      <c r="K165" s="226">
        <f t="shared" si="25"/>
        <v>0</v>
      </c>
    </row>
    <row r="166" spans="1:11" ht="15.75">
      <c r="A166" s="228">
        <f>'所有護老者的數據輸入及分析結果'!B168</f>
        <v>0</v>
      </c>
      <c r="B166" s="228">
        <f>'所有護老者的數據輸入及分析結果'!D168</f>
        <v>0</v>
      </c>
      <c r="C166" s="227">
        <f>'所有護老者的數據輸入及分析結果'!AC168</f>
        <v>0</v>
      </c>
      <c r="E166">
        <f t="shared" si="19"/>
        <v>0</v>
      </c>
      <c r="F166">
        <f t="shared" si="20"/>
        <v>0</v>
      </c>
      <c r="G166" s="235">
        <f t="shared" si="21"/>
        <v>0</v>
      </c>
      <c r="H166" s="224">
        <f t="shared" si="22"/>
        <v>0</v>
      </c>
      <c r="I166">
        <f t="shared" si="23"/>
        <v>0</v>
      </c>
      <c r="J166">
        <f t="shared" si="24"/>
        <v>0</v>
      </c>
      <c r="K166" s="226">
        <f t="shared" si="25"/>
        <v>0</v>
      </c>
    </row>
    <row r="167" spans="1:11" ht="15.75">
      <c r="A167" s="228">
        <f>'所有護老者的數據輸入及分析結果'!B169</f>
        <v>0</v>
      </c>
      <c r="B167" s="228">
        <f>'所有護老者的數據輸入及分析結果'!D169</f>
        <v>0</v>
      </c>
      <c r="C167" s="227">
        <f>'所有護老者的數據輸入及分析結果'!AC169</f>
        <v>0</v>
      </c>
      <c r="E167">
        <f t="shared" si="19"/>
        <v>0</v>
      </c>
      <c r="F167">
        <f t="shared" si="20"/>
        <v>0</v>
      </c>
      <c r="G167" s="235">
        <f t="shared" si="21"/>
        <v>0</v>
      </c>
      <c r="H167" s="224">
        <f t="shared" si="22"/>
        <v>0</v>
      </c>
      <c r="I167">
        <f t="shared" si="23"/>
        <v>0</v>
      </c>
      <c r="J167">
        <f t="shared" si="24"/>
        <v>0</v>
      </c>
      <c r="K167" s="226">
        <f t="shared" si="25"/>
        <v>0</v>
      </c>
    </row>
    <row r="168" spans="1:11" ht="15.75">
      <c r="A168" s="228">
        <f>'所有護老者的數據輸入及分析結果'!B170</f>
        <v>0</v>
      </c>
      <c r="B168" s="228">
        <f>'所有護老者的數據輸入及分析結果'!D170</f>
        <v>0</v>
      </c>
      <c r="C168" s="227">
        <f>'所有護老者的數據輸入及分析結果'!AC170</f>
        <v>0</v>
      </c>
      <c r="E168">
        <f t="shared" si="19"/>
        <v>0</v>
      </c>
      <c r="F168">
        <f t="shared" si="20"/>
        <v>0</v>
      </c>
      <c r="G168" s="235">
        <f t="shared" si="21"/>
        <v>0</v>
      </c>
      <c r="H168" s="224">
        <f t="shared" si="22"/>
        <v>0</v>
      </c>
      <c r="I168">
        <f t="shared" si="23"/>
        <v>0</v>
      </c>
      <c r="J168">
        <f t="shared" si="24"/>
        <v>0</v>
      </c>
      <c r="K168" s="226">
        <f t="shared" si="25"/>
        <v>0</v>
      </c>
    </row>
    <row r="169" spans="1:11" ht="15.75">
      <c r="A169" s="228">
        <f>'所有護老者的數據輸入及分析結果'!B171</f>
        <v>0</v>
      </c>
      <c r="B169" s="228">
        <f>'所有護老者的數據輸入及分析結果'!D171</f>
        <v>0</v>
      </c>
      <c r="C169" s="227">
        <f>'所有護老者的數據輸入及分析結果'!AC171</f>
        <v>0</v>
      </c>
      <c r="E169">
        <f t="shared" si="19"/>
        <v>0</v>
      </c>
      <c r="F169">
        <f t="shared" si="20"/>
        <v>0</v>
      </c>
      <c r="G169" s="235">
        <f t="shared" si="21"/>
        <v>0</v>
      </c>
      <c r="H169" s="224">
        <f t="shared" si="22"/>
        <v>0</v>
      </c>
      <c r="I169">
        <f t="shared" si="23"/>
        <v>0</v>
      </c>
      <c r="J169">
        <f t="shared" si="24"/>
        <v>0</v>
      </c>
      <c r="K169" s="226">
        <f t="shared" si="25"/>
        <v>0</v>
      </c>
    </row>
    <row r="170" spans="1:11" ht="15.75">
      <c r="A170" s="228">
        <f>'所有護老者的數據輸入及分析結果'!B172</f>
        <v>0</v>
      </c>
      <c r="B170" s="228">
        <f>'所有護老者的數據輸入及分析結果'!D172</f>
        <v>0</v>
      </c>
      <c r="C170" s="227">
        <f>'所有護老者的數據輸入及分析結果'!AC172</f>
        <v>0</v>
      </c>
      <c r="E170">
        <f t="shared" si="19"/>
        <v>0</v>
      </c>
      <c r="F170">
        <f t="shared" si="20"/>
        <v>0</v>
      </c>
      <c r="G170" s="235">
        <f t="shared" si="21"/>
        <v>0</v>
      </c>
      <c r="H170" s="224">
        <f t="shared" si="22"/>
        <v>0</v>
      </c>
      <c r="I170">
        <f t="shared" si="23"/>
        <v>0</v>
      </c>
      <c r="J170">
        <f t="shared" si="24"/>
        <v>0</v>
      </c>
      <c r="K170" s="226">
        <f t="shared" si="25"/>
        <v>0</v>
      </c>
    </row>
    <row r="171" spans="1:11" ht="15.75">
      <c r="A171" s="228">
        <f>'所有護老者的數據輸入及分析結果'!B173</f>
        <v>0</v>
      </c>
      <c r="B171" s="228">
        <f>'所有護老者的數據輸入及分析結果'!D173</f>
        <v>0</v>
      </c>
      <c r="C171" s="227">
        <f>'所有護老者的數據輸入及分析結果'!AC173</f>
        <v>0</v>
      </c>
      <c r="E171">
        <f t="shared" si="19"/>
        <v>0</v>
      </c>
      <c r="F171">
        <f t="shared" si="20"/>
        <v>0</v>
      </c>
      <c r="G171" s="235">
        <f t="shared" si="21"/>
        <v>0</v>
      </c>
      <c r="H171" s="224">
        <f t="shared" si="22"/>
        <v>0</v>
      </c>
      <c r="I171">
        <f t="shared" si="23"/>
        <v>0</v>
      </c>
      <c r="J171">
        <f t="shared" si="24"/>
        <v>0</v>
      </c>
      <c r="K171" s="226">
        <f t="shared" si="25"/>
        <v>0</v>
      </c>
    </row>
    <row r="172" spans="1:11" ht="15.75">
      <c r="A172" s="228">
        <f>'所有護老者的數據輸入及分析結果'!B174</f>
        <v>0</v>
      </c>
      <c r="B172" s="228">
        <f>'所有護老者的數據輸入及分析結果'!D174</f>
        <v>0</v>
      </c>
      <c r="C172" s="227">
        <f>'所有護老者的數據輸入及分析結果'!AC174</f>
        <v>0</v>
      </c>
      <c r="E172">
        <f t="shared" si="19"/>
        <v>0</v>
      </c>
      <c r="F172">
        <f t="shared" si="20"/>
        <v>0</v>
      </c>
      <c r="G172" s="235">
        <f t="shared" si="21"/>
        <v>0</v>
      </c>
      <c r="H172" s="224">
        <f t="shared" si="22"/>
        <v>0</v>
      </c>
      <c r="I172">
        <f t="shared" si="23"/>
        <v>0</v>
      </c>
      <c r="J172">
        <f t="shared" si="24"/>
        <v>0</v>
      </c>
      <c r="K172" s="226">
        <f t="shared" si="25"/>
        <v>0</v>
      </c>
    </row>
    <row r="173" spans="1:11" ht="15.75">
      <c r="A173" s="228">
        <f>'所有護老者的數據輸入及分析結果'!B175</f>
        <v>0</v>
      </c>
      <c r="B173" s="228">
        <f>'所有護老者的數據輸入及分析結果'!D175</f>
        <v>0</v>
      </c>
      <c r="C173" s="227">
        <f>'所有護老者的數據輸入及分析結果'!AC175</f>
        <v>0</v>
      </c>
      <c r="E173">
        <f t="shared" si="19"/>
        <v>0</v>
      </c>
      <c r="F173">
        <f t="shared" si="20"/>
        <v>0</v>
      </c>
      <c r="G173" s="235">
        <f t="shared" si="21"/>
        <v>0</v>
      </c>
      <c r="H173" s="224">
        <f t="shared" si="22"/>
        <v>0</v>
      </c>
      <c r="I173">
        <f t="shared" si="23"/>
        <v>0</v>
      </c>
      <c r="J173">
        <f t="shared" si="24"/>
        <v>0</v>
      </c>
      <c r="K173" s="226">
        <f t="shared" si="25"/>
        <v>0</v>
      </c>
    </row>
    <row r="174" spans="1:11" ht="15.75">
      <c r="A174" s="228">
        <f>'所有護老者的數據輸入及分析結果'!B176</f>
        <v>0</v>
      </c>
      <c r="B174" s="228">
        <f>'所有護老者的數據輸入及分析結果'!D176</f>
        <v>0</v>
      </c>
      <c r="C174" s="227">
        <f>'所有護老者的數據輸入及分析結果'!AC176</f>
        <v>0</v>
      </c>
      <c r="E174">
        <f t="shared" si="19"/>
        <v>0</v>
      </c>
      <c r="F174">
        <f t="shared" si="20"/>
        <v>0</v>
      </c>
      <c r="G174" s="235">
        <f t="shared" si="21"/>
        <v>0</v>
      </c>
      <c r="H174" s="224">
        <f t="shared" si="22"/>
        <v>0</v>
      </c>
      <c r="I174">
        <f t="shared" si="23"/>
        <v>0</v>
      </c>
      <c r="J174">
        <f t="shared" si="24"/>
        <v>0</v>
      </c>
      <c r="K174" s="226">
        <f t="shared" si="25"/>
        <v>0</v>
      </c>
    </row>
    <row r="175" spans="1:11" ht="15.75">
      <c r="A175" s="228">
        <f>'所有護老者的數據輸入及分析結果'!B177</f>
        <v>0</v>
      </c>
      <c r="B175" s="228">
        <f>'所有護老者的數據輸入及分析結果'!D177</f>
        <v>0</v>
      </c>
      <c r="C175" s="227">
        <f>'所有護老者的數據輸入及分析結果'!AC177</f>
        <v>0</v>
      </c>
      <c r="E175">
        <f t="shared" si="19"/>
        <v>0</v>
      </c>
      <c r="F175">
        <f t="shared" si="20"/>
        <v>0</v>
      </c>
      <c r="G175" s="235">
        <f t="shared" si="21"/>
        <v>0</v>
      </c>
      <c r="H175" s="224">
        <f t="shared" si="22"/>
        <v>0</v>
      </c>
      <c r="I175">
        <f t="shared" si="23"/>
        <v>0</v>
      </c>
      <c r="J175">
        <f t="shared" si="24"/>
        <v>0</v>
      </c>
      <c r="K175" s="226">
        <f t="shared" si="25"/>
        <v>0</v>
      </c>
    </row>
    <row r="176" spans="1:11" ht="15.75">
      <c r="A176" s="228">
        <f>'所有護老者的數據輸入及分析結果'!B178</f>
        <v>0</v>
      </c>
      <c r="B176" s="228">
        <f>'所有護老者的數據輸入及分析結果'!D178</f>
        <v>0</v>
      </c>
      <c r="C176" s="227">
        <f>'所有護老者的數據輸入及分析結果'!AC178</f>
        <v>0</v>
      </c>
      <c r="E176">
        <f t="shared" si="19"/>
        <v>0</v>
      </c>
      <c r="F176">
        <f t="shared" si="20"/>
        <v>0</v>
      </c>
      <c r="G176" s="235">
        <f t="shared" si="21"/>
        <v>0</v>
      </c>
      <c r="H176" s="224">
        <f t="shared" si="22"/>
        <v>0</v>
      </c>
      <c r="I176">
        <f t="shared" si="23"/>
        <v>0</v>
      </c>
      <c r="J176">
        <f t="shared" si="24"/>
        <v>0</v>
      </c>
      <c r="K176" s="226">
        <f t="shared" si="25"/>
        <v>0</v>
      </c>
    </row>
    <row r="177" spans="1:11" ht="15.75">
      <c r="A177" s="228">
        <f>'所有護老者的數據輸入及分析結果'!B179</f>
        <v>0</v>
      </c>
      <c r="B177" s="228">
        <f>'所有護老者的數據輸入及分析結果'!D179</f>
        <v>0</v>
      </c>
      <c r="C177" s="227">
        <f>'所有護老者的數據輸入及分析結果'!AC179</f>
        <v>0</v>
      </c>
      <c r="E177">
        <f t="shared" si="19"/>
        <v>0</v>
      </c>
      <c r="F177">
        <f t="shared" si="20"/>
        <v>0</v>
      </c>
      <c r="G177" s="235">
        <f t="shared" si="21"/>
        <v>0</v>
      </c>
      <c r="H177" s="224">
        <f t="shared" si="22"/>
        <v>0</v>
      </c>
      <c r="I177">
        <f t="shared" si="23"/>
        <v>0</v>
      </c>
      <c r="J177">
        <f t="shared" si="24"/>
        <v>0</v>
      </c>
      <c r="K177" s="226">
        <f t="shared" si="25"/>
        <v>0</v>
      </c>
    </row>
    <row r="178" spans="1:11" ht="15.75">
      <c r="A178" s="228">
        <f>'所有護老者的數據輸入及分析結果'!B180</f>
        <v>0</v>
      </c>
      <c r="B178" s="228">
        <f>'所有護老者的數據輸入及分析結果'!D180</f>
        <v>0</v>
      </c>
      <c r="C178" s="227">
        <f>'所有護老者的數據輸入及分析結果'!AC180</f>
        <v>0</v>
      </c>
      <c r="E178">
        <f t="shared" si="19"/>
        <v>0</v>
      </c>
      <c r="F178">
        <f t="shared" si="20"/>
        <v>0</v>
      </c>
      <c r="G178" s="235">
        <f t="shared" si="21"/>
        <v>0</v>
      </c>
      <c r="H178" s="224">
        <f t="shared" si="22"/>
        <v>0</v>
      </c>
      <c r="I178">
        <f t="shared" si="23"/>
        <v>0</v>
      </c>
      <c r="J178">
        <f t="shared" si="24"/>
        <v>0</v>
      </c>
      <c r="K178" s="226">
        <f t="shared" si="25"/>
        <v>0</v>
      </c>
    </row>
    <row r="179" spans="1:11" ht="15.75">
      <c r="A179" s="228">
        <f>'所有護老者的數據輸入及分析結果'!B181</f>
        <v>0</v>
      </c>
      <c r="B179" s="228">
        <f>'所有護老者的數據輸入及分析結果'!D181</f>
        <v>0</v>
      </c>
      <c r="C179" s="227">
        <f>'所有護老者的數據輸入及分析結果'!AC181</f>
        <v>0</v>
      </c>
      <c r="E179">
        <f t="shared" si="19"/>
        <v>0</v>
      </c>
      <c r="F179">
        <f t="shared" si="20"/>
        <v>0</v>
      </c>
      <c r="G179" s="235">
        <f t="shared" si="21"/>
        <v>0</v>
      </c>
      <c r="H179" s="224">
        <f t="shared" si="22"/>
        <v>0</v>
      </c>
      <c r="I179">
        <f t="shared" si="23"/>
        <v>0</v>
      </c>
      <c r="J179">
        <f t="shared" si="24"/>
        <v>0</v>
      </c>
      <c r="K179" s="226">
        <f t="shared" si="25"/>
        <v>0</v>
      </c>
    </row>
    <row r="180" spans="1:11" ht="15.75">
      <c r="A180" s="228">
        <f>'所有護老者的數據輸入及分析結果'!B182</f>
        <v>0</v>
      </c>
      <c r="B180" s="228">
        <f>'所有護老者的數據輸入及分析結果'!D182</f>
        <v>0</v>
      </c>
      <c r="C180" s="227">
        <f>'所有護老者的數據輸入及分析結果'!AC182</f>
        <v>0</v>
      </c>
      <c r="E180">
        <f t="shared" si="19"/>
        <v>0</v>
      </c>
      <c r="F180">
        <f t="shared" si="20"/>
        <v>0</v>
      </c>
      <c r="G180" s="235">
        <f t="shared" si="21"/>
        <v>0</v>
      </c>
      <c r="H180" s="224">
        <f t="shared" si="22"/>
        <v>0</v>
      </c>
      <c r="I180">
        <f t="shared" si="23"/>
        <v>0</v>
      </c>
      <c r="J180">
        <f t="shared" si="24"/>
        <v>0</v>
      </c>
      <c r="K180" s="226">
        <f t="shared" si="25"/>
        <v>0</v>
      </c>
    </row>
    <row r="181" spans="1:11" ht="15.75">
      <c r="A181" s="228">
        <f>'所有護老者的數據輸入及分析結果'!B183</f>
        <v>0</v>
      </c>
      <c r="B181" s="228">
        <f>'所有護老者的數據輸入及分析結果'!D183</f>
        <v>0</v>
      </c>
      <c r="C181" s="227">
        <f>'所有護老者的數據輸入及分析結果'!AC183</f>
        <v>0</v>
      </c>
      <c r="E181">
        <f t="shared" si="19"/>
        <v>0</v>
      </c>
      <c r="F181">
        <f t="shared" si="20"/>
        <v>0</v>
      </c>
      <c r="G181" s="235">
        <f t="shared" si="21"/>
        <v>0</v>
      </c>
      <c r="H181" s="224">
        <f t="shared" si="22"/>
        <v>0</v>
      </c>
      <c r="I181">
        <f t="shared" si="23"/>
        <v>0</v>
      </c>
      <c r="J181">
        <f t="shared" si="24"/>
        <v>0</v>
      </c>
      <c r="K181" s="226">
        <f t="shared" si="25"/>
        <v>0</v>
      </c>
    </row>
    <row r="182" spans="1:11" ht="15.75">
      <c r="A182" s="228">
        <f>'所有護老者的數據輸入及分析結果'!B184</f>
        <v>0</v>
      </c>
      <c r="B182" s="228">
        <f>'所有護老者的數據輸入及分析結果'!D184</f>
        <v>0</v>
      </c>
      <c r="C182" s="227">
        <f>'所有護老者的數據輸入及分析結果'!AC184</f>
        <v>0</v>
      </c>
      <c r="E182">
        <f t="shared" si="19"/>
        <v>0</v>
      </c>
      <c r="F182">
        <f t="shared" si="20"/>
        <v>0</v>
      </c>
      <c r="G182" s="235">
        <f t="shared" si="21"/>
        <v>0</v>
      </c>
      <c r="H182" s="224">
        <f t="shared" si="22"/>
        <v>0</v>
      </c>
      <c r="I182">
        <f t="shared" si="23"/>
        <v>0</v>
      </c>
      <c r="J182">
        <f t="shared" si="24"/>
        <v>0</v>
      </c>
      <c r="K182" s="226">
        <f t="shared" si="25"/>
        <v>0</v>
      </c>
    </row>
    <row r="183" spans="1:11" ht="15.75">
      <c r="A183" s="228">
        <f>'所有護老者的數據輸入及分析結果'!B185</f>
        <v>0</v>
      </c>
      <c r="B183" s="228">
        <f>'所有護老者的數據輸入及分析結果'!D185</f>
        <v>0</v>
      </c>
      <c r="C183" s="227">
        <f>'所有護老者的數據輸入及分析結果'!AC185</f>
        <v>0</v>
      </c>
      <c r="E183">
        <f t="shared" si="19"/>
        <v>0</v>
      </c>
      <c r="F183">
        <f t="shared" si="20"/>
        <v>0</v>
      </c>
      <c r="G183" s="235">
        <f t="shared" si="21"/>
        <v>0</v>
      </c>
      <c r="H183" s="224">
        <f t="shared" si="22"/>
        <v>0</v>
      </c>
      <c r="I183">
        <f t="shared" si="23"/>
        <v>0</v>
      </c>
      <c r="J183">
        <f t="shared" si="24"/>
        <v>0</v>
      </c>
      <c r="K183" s="226">
        <f t="shared" si="25"/>
        <v>0</v>
      </c>
    </row>
    <row r="184" spans="1:11" ht="15.75">
      <c r="A184" s="228">
        <f>'所有護老者的數據輸入及分析結果'!B186</f>
        <v>0</v>
      </c>
      <c r="B184" s="228">
        <f>'所有護老者的數據輸入及分析結果'!D186</f>
        <v>0</v>
      </c>
      <c r="C184" s="227">
        <f>'所有護老者的數據輸入及分析結果'!AC186</f>
        <v>0</v>
      </c>
      <c r="E184">
        <f t="shared" si="19"/>
        <v>0</v>
      </c>
      <c r="F184">
        <f t="shared" si="20"/>
        <v>0</v>
      </c>
      <c r="G184" s="235">
        <f t="shared" si="21"/>
        <v>0</v>
      </c>
      <c r="H184" s="224">
        <f t="shared" si="22"/>
        <v>0</v>
      </c>
      <c r="I184">
        <f t="shared" si="23"/>
        <v>0</v>
      </c>
      <c r="J184">
        <f t="shared" si="24"/>
        <v>0</v>
      </c>
      <c r="K184" s="226">
        <f t="shared" si="25"/>
        <v>0</v>
      </c>
    </row>
    <row r="185" spans="1:11" ht="15.75">
      <c r="A185" s="228">
        <f>'所有護老者的數據輸入及分析結果'!B187</f>
        <v>0</v>
      </c>
      <c r="B185" s="228">
        <f>'所有護老者的數據輸入及分析結果'!D187</f>
        <v>0</v>
      </c>
      <c r="C185" s="227">
        <f>'所有護老者的數據輸入及分析結果'!AC187</f>
        <v>0</v>
      </c>
      <c r="E185">
        <f t="shared" si="19"/>
        <v>0</v>
      </c>
      <c r="F185">
        <f t="shared" si="20"/>
        <v>0</v>
      </c>
      <c r="G185" s="235">
        <f t="shared" si="21"/>
        <v>0</v>
      </c>
      <c r="H185" s="224">
        <f t="shared" si="22"/>
        <v>0</v>
      </c>
      <c r="I185">
        <f t="shared" si="23"/>
        <v>0</v>
      </c>
      <c r="J185">
        <f t="shared" si="24"/>
        <v>0</v>
      </c>
      <c r="K185" s="226">
        <f t="shared" si="25"/>
        <v>0</v>
      </c>
    </row>
    <row r="186" spans="1:11" ht="15.75">
      <c r="A186" s="228">
        <f>'所有護老者的數據輸入及分析結果'!B188</f>
        <v>0</v>
      </c>
      <c r="B186" s="228">
        <f>'所有護老者的數據輸入及分析結果'!D188</f>
        <v>0</v>
      </c>
      <c r="C186" s="227">
        <f>'所有護老者的數據輸入及分析結果'!AC188</f>
        <v>0</v>
      </c>
      <c r="E186">
        <f t="shared" si="19"/>
        <v>0</v>
      </c>
      <c r="F186">
        <f t="shared" si="20"/>
        <v>0</v>
      </c>
      <c r="G186" s="235">
        <f t="shared" si="21"/>
        <v>0</v>
      </c>
      <c r="H186" s="224">
        <f t="shared" si="22"/>
        <v>0</v>
      </c>
      <c r="I186">
        <f t="shared" si="23"/>
        <v>0</v>
      </c>
      <c r="J186">
        <f t="shared" si="24"/>
        <v>0</v>
      </c>
      <c r="K186" s="226">
        <f t="shared" si="25"/>
        <v>0</v>
      </c>
    </row>
    <row r="187" spans="1:11" ht="15.75">
      <c r="A187" s="228">
        <f>'所有護老者的數據輸入及分析結果'!B189</f>
        <v>0</v>
      </c>
      <c r="B187" s="228">
        <f>'所有護老者的數據輸入及分析結果'!D189</f>
        <v>0</v>
      </c>
      <c r="C187" s="227">
        <f>'所有護老者的數據輸入及分析結果'!AC189</f>
        <v>0</v>
      </c>
      <c r="E187">
        <f t="shared" si="19"/>
        <v>0</v>
      </c>
      <c r="F187">
        <f t="shared" si="20"/>
        <v>0</v>
      </c>
      <c r="G187" s="235">
        <f t="shared" si="21"/>
        <v>0</v>
      </c>
      <c r="H187" s="224">
        <f t="shared" si="22"/>
        <v>0</v>
      </c>
      <c r="I187">
        <f t="shared" si="23"/>
        <v>0</v>
      </c>
      <c r="J187">
        <f t="shared" si="24"/>
        <v>0</v>
      </c>
      <c r="K187" s="226">
        <f t="shared" si="25"/>
        <v>0</v>
      </c>
    </row>
    <row r="188" spans="1:11" ht="15.75">
      <c r="A188" s="228">
        <f>'所有護老者的數據輸入及分析結果'!B190</f>
        <v>0</v>
      </c>
      <c r="B188" s="228">
        <f>'所有護老者的數據輸入及分析結果'!D190</f>
        <v>0</v>
      </c>
      <c r="C188" s="227">
        <f>'所有護老者的數據輸入及分析結果'!AC190</f>
        <v>0</v>
      </c>
      <c r="E188">
        <f t="shared" si="19"/>
        <v>0</v>
      </c>
      <c r="F188">
        <f t="shared" si="20"/>
        <v>0</v>
      </c>
      <c r="G188" s="235">
        <f t="shared" si="21"/>
        <v>0</v>
      </c>
      <c r="H188" s="224">
        <f t="shared" si="22"/>
        <v>0</v>
      </c>
      <c r="I188">
        <f t="shared" si="23"/>
        <v>0</v>
      </c>
      <c r="J188">
        <f t="shared" si="24"/>
        <v>0</v>
      </c>
      <c r="K188" s="226">
        <f t="shared" si="25"/>
        <v>0</v>
      </c>
    </row>
    <row r="189" spans="1:11" ht="15.75">
      <c r="A189" s="228">
        <f>'所有護老者的數據輸入及分析結果'!B191</f>
        <v>0</v>
      </c>
      <c r="B189" s="228">
        <f>'所有護老者的數據輸入及分析結果'!D191</f>
        <v>0</v>
      </c>
      <c r="C189" s="227">
        <f>'所有護老者的數據輸入及分析結果'!AC191</f>
        <v>0</v>
      </c>
      <c r="E189">
        <f t="shared" si="19"/>
        <v>0</v>
      </c>
      <c r="F189">
        <f t="shared" si="20"/>
        <v>0</v>
      </c>
      <c r="G189" s="235">
        <f t="shared" si="21"/>
        <v>0</v>
      </c>
      <c r="H189" s="224">
        <f t="shared" si="22"/>
        <v>0</v>
      </c>
      <c r="I189">
        <f t="shared" si="23"/>
        <v>0</v>
      </c>
      <c r="J189">
        <f t="shared" si="24"/>
        <v>0</v>
      </c>
      <c r="K189" s="226">
        <f t="shared" si="25"/>
        <v>0</v>
      </c>
    </row>
    <row r="190" spans="1:11" ht="15.75">
      <c r="A190" s="228">
        <f>'所有護老者的數據輸入及分析結果'!B192</f>
        <v>0</v>
      </c>
      <c r="B190" s="228">
        <f>'所有護老者的數據輸入及分析結果'!D192</f>
        <v>0</v>
      </c>
      <c r="C190" s="227">
        <f>'所有護老者的數據輸入及分析結果'!AC192</f>
        <v>0</v>
      </c>
      <c r="E190">
        <f t="shared" si="19"/>
        <v>0</v>
      </c>
      <c r="F190">
        <f t="shared" si="20"/>
        <v>0</v>
      </c>
      <c r="G190" s="235">
        <f t="shared" si="21"/>
        <v>0</v>
      </c>
      <c r="H190" s="224">
        <f t="shared" si="22"/>
        <v>0</v>
      </c>
      <c r="I190">
        <f t="shared" si="23"/>
        <v>0</v>
      </c>
      <c r="J190">
        <f t="shared" si="24"/>
        <v>0</v>
      </c>
      <c r="K190" s="226">
        <f t="shared" si="25"/>
        <v>0</v>
      </c>
    </row>
    <row r="191" spans="1:11" ht="15.75">
      <c r="A191" s="228">
        <f>'所有護老者的數據輸入及分析結果'!B193</f>
        <v>0</v>
      </c>
      <c r="B191" s="228">
        <f>'所有護老者的數據輸入及分析結果'!D193</f>
        <v>0</v>
      </c>
      <c r="C191" s="227">
        <f>'所有護老者的數據輸入及分析結果'!AC193</f>
        <v>0</v>
      </c>
      <c r="E191">
        <f t="shared" si="19"/>
        <v>0</v>
      </c>
      <c r="F191">
        <f t="shared" si="20"/>
        <v>0</v>
      </c>
      <c r="G191" s="235">
        <f t="shared" si="21"/>
        <v>0</v>
      </c>
      <c r="H191" s="224">
        <f t="shared" si="22"/>
        <v>0</v>
      </c>
      <c r="I191">
        <f t="shared" si="23"/>
        <v>0</v>
      </c>
      <c r="J191">
        <f t="shared" si="24"/>
        <v>0</v>
      </c>
      <c r="K191" s="226">
        <f t="shared" si="25"/>
        <v>0</v>
      </c>
    </row>
    <row r="192" spans="1:11" ht="15.75">
      <c r="A192" s="228">
        <f>'所有護老者的數據輸入及分析結果'!B194</f>
        <v>0</v>
      </c>
      <c r="B192" s="228">
        <f>'所有護老者的數據輸入及分析結果'!D194</f>
        <v>0</v>
      </c>
      <c r="C192" s="227">
        <f>'所有護老者的數據輸入及分析結果'!AC194</f>
        <v>0</v>
      </c>
      <c r="E192">
        <f t="shared" si="19"/>
        <v>0</v>
      </c>
      <c r="F192">
        <f t="shared" si="20"/>
        <v>0</v>
      </c>
      <c r="G192" s="235">
        <f t="shared" si="21"/>
        <v>0</v>
      </c>
      <c r="H192" s="224">
        <f t="shared" si="22"/>
        <v>0</v>
      </c>
      <c r="I192">
        <f t="shared" si="23"/>
        <v>0</v>
      </c>
      <c r="J192">
        <f t="shared" si="24"/>
        <v>0</v>
      </c>
      <c r="K192" s="226">
        <f t="shared" si="25"/>
        <v>0</v>
      </c>
    </row>
    <row r="193" spans="1:11" ht="15.75">
      <c r="A193" s="228">
        <f>'所有護老者的數據輸入及分析結果'!B195</f>
        <v>0</v>
      </c>
      <c r="B193" s="228">
        <f>'所有護老者的數據輸入及分析結果'!D195</f>
        <v>0</v>
      </c>
      <c r="C193" s="227">
        <f>'所有護老者的數據輸入及分析結果'!AC195</f>
        <v>0</v>
      </c>
      <c r="E193">
        <f t="shared" si="19"/>
        <v>0</v>
      </c>
      <c r="F193">
        <f t="shared" si="20"/>
        <v>0</v>
      </c>
      <c r="G193" s="235">
        <f t="shared" si="21"/>
        <v>0</v>
      </c>
      <c r="H193" s="224">
        <f t="shared" si="22"/>
        <v>0</v>
      </c>
      <c r="I193">
        <f t="shared" si="23"/>
        <v>0</v>
      </c>
      <c r="J193">
        <f t="shared" si="24"/>
        <v>0</v>
      </c>
      <c r="K193" s="226">
        <f t="shared" si="25"/>
        <v>0</v>
      </c>
    </row>
    <row r="194" spans="1:11" ht="15.75">
      <c r="A194" s="228">
        <f>'所有護老者的數據輸入及分析結果'!B196</f>
        <v>0</v>
      </c>
      <c r="B194" s="228">
        <f>'所有護老者的數據輸入及分析結果'!D196</f>
        <v>0</v>
      </c>
      <c r="C194" s="227">
        <f>'所有護老者的數據輸入及分析結果'!AC196</f>
        <v>0</v>
      </c>
      <c r="E194">
        <f t="shared" si="19"/>
        <v>0</v>
      </c>
      <c r="F194">
        <f t="shared" si="20"/>
        <v>0</v>
      </c>
      <c r="G194" s="235">
        <f t="shared" si="21"/>
        <v>0</v>
      </c>
      <c r="H194" s="224">
        <f t="shared" si="22"/>
        <v>0</v>
      </c>
      <c r="I194">
        <f t="shared" si="23"/>
        <v>0</v>
      </c>
      <c r="J194">
        <f t="shared" si="24"/>
        <v>0</v>
      </c>
      <c r="K194" s="226">
        <f t="shared" si="25"/>
        <v>0</v>
      </c>
    </row>
    <row r="195" spans="1:11" ht="15.75">
      <c r="A195" s="228">
        <f>'所有護老者的數據輸入及分析結果'!B197</f>
        <v>0</v>
      </c>
      <c r="B195" s="228">
        <f>'所有護老者的數據輸入及分析結果'!D197</f>
        <v>0</v>
      </c>
      <c r="C195" s="227">
        <f>'所有護老者的數據輸入及分析結果'!AC197</f>
        <v>0</v>
      </c>
      <c r="E195">
        <f t="shared" si="19"/>
        <v>0</v>
      </c>
      <c r="F195">
        <f t="shared" si="20"/>
        <v>0</v>
      </c>
      <c r="G195" s="235">
        <f t="shared" si="21"/>
        <v>0</v>
      </c>
      <c r="H195" s="224">
        <f t="shared" si="22"/>
        <v>0</v>
      </c>
      <c r="I195">
        <f t="shared" si="23"/>
        <v>0</v>
      </c>
      <c r="J195">
        <f t="shared" si="24"/>
        <v>0</v>
      </c>
      <c r="K195" s="226">
        <f t="shared" si="25"/>
        <v>0</v>
      </c>
    </row>
    <row r="196" spans="1:11" ht="15.75">
      <c r="A196" s="228">
        <f>'所有護老者的數據輸入及分析結果'!B198</f>
        <v>0</v>
      </c>
      <c r="B196" s="228">
        <f>'所有護老者的數據輸入及分析結果'!D198</f>
        <v>0</v>
      </c>
      <c r="C196" s="227">
        <f>'所有護老者的數據輸入及分析結果'!AC198</f>
        <v>0</v>
      </c>
      <c r="E196">
        <f t="shared" si="19"/>
        <v>0</v>
      </c>
      <c r="F196">
        <f t="shared" si="20"/>
        <v>0</v>
      </c>
      <c r="G196" s="235">
        <f t="shared" si="21"/>
        <v>0</v>
      </c>
      <c r="H196" s="224">
        <f t="shared" si="22"/>
        <v>0</v>
      </c>
      <c r="I196">
        <f t="shared" si="23"/>
        <v>0</v>
      </c>
      <c r="J196">
        <f t="shared" si="24"/>
        <v>0</v>
      </c>
      <c r="K196" s="226">
        <f t="shared" si="25"/>
        <v>0</v>
      </c>
    </row>
    <row r="197" spans="1:11" ht="15.75">
      <c r="A197" s="228">
        <f>'所有護老者的數據輸入及分析結果'!B199</f>
        <v>0</v>
      </c>
      <c r="B197" s="228">
        <f>'所有護老者的數據輸入及分析結果'!D199</f>
        <v>0</v>
      </c>
      <c r="C197" s="227">
        <f>'所有護老者的數據輸入及分析結果'!AC199</f>
        <v>0</v>
      </c>
      <c r="E197">
        <f t="shared" si="19"/>
        <v>0</v>
      </c>
      <c r="F197">
        <f t="shared" si="20"/>
        <v>0</v>
      </c>
      <c r="G197" s="235">
        <f t="shared" si="21"/>
        <v>0</v>
      </c>
      <c r="H197" s="224">
        <f t="shared" si="22"/>
        <v>0</v>
      </c>
      <c r="I197">
        <f t="shared" si="23"/>
        <v>0</v>
      </c>
      <c r="J197">
        <f t="shared" si="24"/>
        <v>0</v>
      </c>
      <c r="K197" s="226">
        <f t="shared" si="25"/>
        <v>0</v>
      </c>
    </row>
    <row r="198" spans="1:11" ht="15.75">
      <c r="A198" s="228">
        <f>'所有護老者的數據輸入及分析結果'!B200</f>
        <v>0</v>
      </c>
      <c r="B198" s="228">
        <f>'所有護老者的數據輸入及分析結果'!D200</f>
        <v>0</v>
      </c>
      <c r="C198" s="227">
        <f>'所有護老者的數據輸入及分析結果'!AC200</f>
        <v>0</v>
      </c>
      <c r="E198">
        <f>IF(B198=1,1,0)</f>
        <v>0</v>
      </c>
      <c r="F198">
        <f>IF(B198&lt;&gt;1,0,IF(AND(B198=1,C198&lt;&gt;0),C198,3))</f>
        <v>0</v>
      </c>
      <c r="G198" s="235">
        <f t="shared" si="21"/>
        <v>0</v>
      </c>
      <c r="H198" s="224">
        <f t="shared" si="22"/>
        <v>0</v>
      </c>
      <c r="I198">
        <f t="shared" si="23"/>
        <v>0</v>
      </c>
      <c r="J198">
        <f t="shared" si="24"/>
        <v>0</v>
      </c>
      <c r="K198" s="226">
        <f t="shared" si="25"/>
        <v>0</v>
      </c>
    </row>
    <row r="199" spans="1:11" ht="15.75">
      <c r="A199" s="228">
        <f>'所有護老者的數據輸入及分析結果'!B201</f>
        <v>0</v>
      </c>
      <c r="B199" s="228">
        <f>'所有護老者的數據輸入及分析結果'!D201</f>
        <v>0</v>
      </c>
      <c r="C199" s="227">
        <f>'所有護老者的數據輸入及分析結果'!AC201</f>
        <v>0</v>
      </c>
      <c r="E199">
        <f>IF(B199=1,1,0)</f>
        <v>0</v>
      </c>
      <c r="F199">
        <f>IF(B199&lt;&gt;1,0,IF(AND(B199=1,C199&lt;&gt;0),C199,3))</f>
        <v>0</v>
      </c>
      <c r="G199" s="235">
        <f t="shared" si="21"/>
        <v>0</v>
      </c>
      <c r="H199" s="224">
        <f t="shared" si="22"/>
        <v>0</v>
      </c>
      <c r="I199">
        <f t="shared" si="23"/>
        <v>0</v>
      </c>
      <c r="J199">
        <f t="shared" si="24"/>
        <v>0</v>
      </c>
      <c r="K199" s="226">
        <f t="shared" si="25"/>
        <v>0</v>
      </c>
    </row>
    <row r="200" spans="1:11" ht="15.75">
      <c r="A200" s="228">
        <f>'所有護老者的數據輸入及分析結果'!B202</f>
        <v>0</v>
      </c>
      <c r="B200" s="228">
        <f>'所有護老者的數據輸入及分析結果'!D202</f>
        <v>0</v>
      </c>
      <c r="C200" s="227">
        <f>'所有護老者的數據輸入及分析結果'!AC202</f>
        <v>0</v>
      </c>
      <c r="E200">
        <f>IF(B200=1,1,0)</f>
        <v>0</v>
      </c>
      <c r="F200">
        <f>IF(B200&lt;&gt;1,0,IF(AND(B200=1,C200&lt;&gt;0),C200,3))</f>
        <v>0</v>
      </c>
      <c r="G200" s="235">
        <f t="shared" si="21"/>
        <v>0</v>
      </c>
      <c r="H200" s="224">
        <f t="shared" si="22"/>
        <v>0</v>
      </c>
      <c r="I200">
        <f t="shared" si="23"/>
        <v>0</v>
      </c>
      <c r="J200">
        <f t="shared" si="24"/>
        <v>0</v>
      </c>
      <c r="K200" s="226">
        <f t="shared" si="25"/>
        <v>0</v>
      </c>
    </row>
    <row r="201" spans="1:11" ht="15.75">
      <c r="A201" s="228">
        <f>'所有護老者的數據輸入及分析結果'!B203</f>
        <v>0</v>
      </c>
      <c r="B201" s="228">
        <f>'所有護老者的數據輸入及分析結果'!D203</f>
        <v>0</v>
      </c>
      <c r="C201" s="227">
        <f>'所有護老者的數據輸入及分析結果'!AC203</f>
        <v>0</v>
      </c>
      <c r="E201">
        <f>IF(B201=1,1,0)</f>
        <v>0</v>
      </c>
      <c r="F201">
        <f>IF(B201&lt;&gt;1,0,IF(AND(B201=1,C201&lt;&gt;0),C201,3))</f>
        <v>0</v>
      </c>
      <c r="G201" s="235">
        <f t="shared" si="21"/>
        <v>0</v>
      </c>
      <c r="H201" s="224">
        <f t="shared" si="22"/>
        <v>0</v>
      </c>
      <c r="I201">
        <f t="shared" si="23"/>
        <v>0</v>
      </c>
      <c r="J201">
        <f t="shared" si="24"/>
        <v>0</v>
      </c>
      <c r="K201" s="226">
        <f t="shared" si="25"/>
        <v>0</v>
      </c>
    </row>
    <row r="202" spans="1:11" ht="15.75">
      <c r="A202" s="228">
        <f>'所有護老者的數據輸入及分析結果'!B204</f>
        <v>0</v>
      </c>
      <c r="B202" s="228">
        <f>'所有護老者的數據輸入及分析結果'!D204</f>
        <v>0</v>
      </c>
      <c r="C202" s="227">
        <f>'所有護老者的數據輸入及分析結果'!AC204</f>
        <v>0</v>
      </c>
      <c r="E202">
        <f>IF(B202=1,1,0)</f>
        <v>0</v>
      </c>
      <c r="F202">
        <f>IF(B202&lt;&gt;1,0,IF(AND(B202=1,C202&lt;&gt;0),C202,3))</f>
        <v>0</v>
      </c>
      <c r="G202" s="235">
        <f t="shared" si="21"/>
        <v>0</v>
      </c>
      <c r="H202" s="224">
        <f t="shared" si="22"/>
        <v>0</v>
      </c>
      <c r="I202">
        <f t="shared" si="23"/>
        <v>0</v>
      </c>
      <c r="J202">
        <f t="shared" si="24"/>
        <v>0</v>
      </c>
      <c r="K202" s="226">
        <f t="shared" si="25"/>
        <v>0</v>
      </c>
    </row>
  </sheetData>
  <sheetProtection password="DD59" sheet="1"/>
  <mergeCells count="11">
    <mergeCell ref="Q17:Q18"/>
    <mergeCell ref="R17:R18"/>
    <mergeCell ref="A1:A2"/>
    <mergeCell ref="B1:B2"/>
    <mergeCell ref="C1:C2"/>
    <mergeCell ref="E1:K1"/>
    <mergeCell ref="S17:S18"/>
    <mergeCell ref="M17:M18"/>
    <mergeCell ref="N17:N18"/>
    <mergeCell ref="O17:O18"/>
    <mergeCell ref="P17:P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Kitty LEUNG</cp:lastModifiedBy>
  <cp:lastPrinted>2004-08-09T08:22:56Z</cp:lastPrinted>
  <dcterms:created xsi:type="dcterms:W3CDTF">2003-09-05T01:58:47Z</dcterms:created>
  <dcterms:modified xsi:type="dcterms:W3CDTF">2021-04-09T08:03:49Z</dcterms:modified>
  <cp:category/>
  <cp:version/>
  <cp:contentType/>
  <cp:contentStatus/>
</cp:coreProperties>
</file>